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<sst xmlns="http://schemas.openxmlformats.org/spreadsheetml/2006/main" count="194" uniqueCount="127">
  <si>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</si>
  <si>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</si>
  <si>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</si>
  <si>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</si>
  <si>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</si>
  <si>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</si>
  <si>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</si>
  <si>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</si>
  <si>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</si>
  <si>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</si>
  <si>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</si>
  <si>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</si>
  <si>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</si>
  <si>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</si>
  <si>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</si>
  <si>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</si>
  <si>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</si>
  <si>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</si>
  <si>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</si>
  <si>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</si>
  <si>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</si>
  <si>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</si>
  <si>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</si>
  <si>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</si>
  <si>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</si>
  <si>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</si>
  <si>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</si>
  <si>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</si>
  <si>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</si>
  <si>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</si>
  <si>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t>科目编码</t>
  </si>
  <si>
    <t>科目名称</t>
  </si>
  <si>
    <t>合  计</t>
  </si>
  <si>
    <t>基本支出</t>
  </si>
  <si>
    <t>项目支出</t>
  </si>
  <si>
    <t>说明：数据公开到支出功能分类项级科目。</t>
  </si>
  <si>
    <t>决算数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</si>
  <si>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</si>
  <si>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</si>
  <si>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</si>
  <si>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</si>
  <si>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</si>
  <si>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</si>
  <si>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r>
      <t xml:space="preserve">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</si>
  <si>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</si>
  <si>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</si>
  <si>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</si>
  <si>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</si>
  <si>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</si>
  <si>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</si>
  <si>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</si>
  <si>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</si>
  <si>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</si>
  <si>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</si>
  <si>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</si>
  <si>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</si>
  <si>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</si>
  <si>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</si>
  <si>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</si>
  <si>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</si>
  <si>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</si>
  <si>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</si>
  <si>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年度部门收入支出决算总表</t>
    </r>
  </si>
  <si>
    <t>单位：临湘市纪委</t>
  </si>
  <si>
    <t xml:space="preserve">  行政运行</t>
  </si>
  <si>
    <t xml:space="preserve">  其他纪检监察事务支出</t>
  </si>
  <si>
    <t xml:space="preserve">  其他一般公共服务支出</t>
  </si>
  <si>
    <t>死亡抚恤</t>
  </si>
  <si>
    <t>30101</t>
  </si>
  <si>
    <t>30102</t>
  </si>
  <si>
    <t>其他对个人和家庭的补助</t>
  </si>
  <si>
    <t>30201</t>
  </si>
  <si>
    <t>30231</t>
  </si>
  <si>
    <t>30202</t>
  </si>
  <si>
    <t>基本工资</t>
  </si>
  <si>
    <t>津补贴</t>
  </si>
  <si>
    <t>社会保障缴费</t>
  </si>
  <si>
    <t>其他工资福利</t>
  </si>
  <si>
    <t>办公费</t>
  </si>
  <si>
    <t>印刷费</t>
  </si>
  <si>
    <t>水费</t>
  </si>
  <si>
    <t>电费</t>
  </si>
  <si>
    <t>邮电费</t>
  </si>
  <si>
    <t>维修费</t>
  </si>
  <si>
    <t>会议费</t>
  </si>
  <si>
    <t>公务接待费</t>
  </si>
  <si>
    <t>培训费</t>
  </si>
  <si>
    <t>公务用车</t>
  </si>
  <si>
    <t>生活补助</t>
  </si>
  <si>
    <t>医疗费</t>
  </si>
  <si>
    <t>住房公积金</t>
  </si>
  <si>
    <t>奖励金</t>
  </si>
  <si>
    <t>工资福利支出</t>
  </si>
  <si>
    <t>商品服务支出</t>
  </si>
  <si>
    <t>303</t>
  </si>
  <si>
    <t>对个人和家庭补助</t>
  </si>
  <si>
    <t>临湘主市纪委</t>
  </si>
  <si>
    <t>临湘市纪委</t>
  </si>
  <si>
    <t>节支</t>
  </si>
  <si>
    <r>
      <t xml:space="preserve"> 2015     </t>
    </r>
    <r>
      <rPr>
        <sz val="16"/>
        <color indexed="8"/>
        <rFont val="黑体"/>
        <family val="3"/>
      </rPr>
      <t>年度部门政府性基金财政拨款收入支出决算总表</t>
    </r>
  </si>
  <si>
    <t>单位：临湘市纪委</t>
  </si>
  <si>
    <t>单位：临湘市纪委</t>
  </si>
  <si>
    <r>
      <t xml:space="preserve">      2015  </t>
    </r>
    <r>
      <rPr>
        <b/>
        <sz val="16"/>
        <rFont val="宋体"/>
        <family val="0"/>
      </rPr>
      <t>年度部门一般公共预算财政拨款基本支出决算表</t>
    </r>
  </si>
  <si>
    <r>
      <t xml:space="preserve">   2015  </t>
    </r>
    <r>
      <rPr>
        <sz val="16"/>
        <color indexed="8"/>
        <rFont val="黑体"/>
        <family val="3"/>
      </rPr>
      <t>年度部门一般公共预算财政拨款支出决算表</t>
    </r>
  </si>
  <si>
    <r>
      <t xml:space="preserve">   2015  </t>
    </r>
    <r>
      <rPr>
        <sz val="16"/>
        <color indexed="8"/>
        <rFont val="黑体"/>
        <family val="3"/>
      </rPr>
      <t>年度部门财政拨款收入支出决算总表</t>
    </r>
  </si>
  <si>
    <t>七、上年结余</t>
  </si>
  <si>
    <t>3、上年结余</t>
  </si>
  <si>
    <t>2011101</t>
  </si>
  <si>
    <t>2011199</t>
  </si>
  <si>
    <t>2019999</t>
  </si>
  <si>
    <t>2080801</t>
  </si>
  <si>
    <t xml:space="preserve">  死亡抚恤</t>
  </si>
  <si>
    <t>其他基金支出</t>
  </si>
  <si>
    <t>合计</t>
  </si>
  <si>
    <r>
      <t>2</t>
    </r>
    <r>
      <rPr>
        <sz val="6"/>
        <rFont val="宋体"/>
        <family val="0"/>
      </rPr>
      <t>、纳入公共预算管理的非税收入拨款</t>
    </r>
  </si>
  <si>
    <t>30299</t>
  </si>
  <si>
    <t>其他商品和服务支出</t>
  </si>
  <si>
    <t>30228</t>
  </si>
  <si>
    <t>工会经会</t>
  </si>
  <si>
    <t>上年结转</t>
  </si>
  <si>
    <t>其他政府基金</t>
  </si>
  <si>
    <t>结转下年</t>
  </si>
  <si>
    <t>本年支出合计</t>
  </si>
  <si>
    <t>本年支出</t>
  </si>
  <si>
    <t>结转下年</t>
  </si>
  <si>
    <t xml:space="preserve">     结转下年</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</si>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</sst>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Red]\(0\)"/>
    <numFmt numFmtId="179" formatCode="#,##0.00_ "/>
  </numFmts>
  <fonts count="48">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8"/>
      <color indexed="8"/>
      <name val="宋体"/>
      <family val="0"/>
    </font>
    <font>
      <sz val="8"/>
      <name val="宋体"/>
      <family val="0"/>
    </font>
    <font>
      <b/>
      <sz val="8"/>
      <color indexed="8"/>
      <name val="宋体"/>
      <family val="0"/>
    </font>
    <font>
      <sz val="9"/>
      <color indexed="8"/>
      <name val="Tahoma"/>
      <family val="2"/>
    </font>
    <font>
      <b/>
      <sz val="9"/>
      <name val="宋体"/>
      <family val="0"/>
    </font>
    <font>
      <sz val="6"/>
      <name val="Times New Roman"/>
      <family val="1"/>
    </font>
    <font>
      <sz val="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style="thin"/>
      <right/>
      <top style="thin"/>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38">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49" fontId="5" fillId="0" borderId="12"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4" fontId="5" fillId="0" borderId="10" xfId="42" applyNumberFormat="1" applyFont="1" applyFill="1" applyBorder="1" applyAlignment="1" applyProtection="1">
      <alignmen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3" xfId="43" applyNumberFormat="1" applyFont="1" applyFill="1" applyBorder="1" applyAlignment="1" applyProtection="1">
      <alignment horizontal="center" vertical="center" wrapText="1"/>
      <protection/>
    </xf>
    <xf numFmtId="4" fontId="3" fillId="0" borderId="14"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5"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3" fillId="0" borderId="0" xfId="45" applyFont="1" applyAlignment="1">
      <alignment horizontal="left" vertical="center" wrapText="1"/>
      <protection/>
    </xf>
    <xf numFmtId="176" fontId="41"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176" fontId="43" fillId="0" borderId="10" xfId="0" applyNumberFormat="1" applyFont="1" applyFill="1" applyBorder="1" applyAlignment="1">
      <alignment horizontal="center" vertical="center"/>
    </xf>
    <xf numFmtId="178" fontId="27" fillId="0" borderId="0" xfId="0" applyNumberFormat="1" applyFont="1" applyFill="1" applyBorder="1" applyAlignment="1">
      <alignment vertical="center"/>
    </xf>
    <xf numFmtId="178" fontId="28" fillId="0" borderId="10" xfId="0" applyNumberFormat="1" applyFont="1" applyFill="1" applyBorder="1" applyAlignment="1">
      <alignment horizontal="center" vertical="center" wrapText="1"/>
    </xf>
    <xf numFmtId="178" fontId="27" fillId="0" borderId="10" xfId="0" applyNumberFormat="1" applyFont="1" applyFill="1" applyBorder="1" applyAlignment="1">
      <alignment horizontal="center" vertical="center"/>
    </xf>
    <xf numFmtId="178" fontId="0" fillId="0" borderId="10" xfId="0" applyNumberFormat="1" applyBorder="1" applyAlignment="1">
      <alignment/>
    </xf>
    <xf numFmtId="178" fontId="0" fillId="0" borderId="0" xfId="0" applyNumberFormat="1" applyAlignment="1">
      <alignment/>
    </xf>
    <xf numFmtId="0" fontId="9" fillId="0" borderId="10" xfId="0" applyFont="1" applyFill="1" applyBorder="1" applyAlignment="1">
      <alignment horizontal="center" vertical="center"/>
    </xf>
    <xf numFmtId="0" fontId="44" fillId="0" borderId="0" xfId="0" applyFont="1" applyAlignment="1">
      <alignment/>
    </xf>
    <xf numFmtId="0" fontId="44" fillId="0" borderId="10" xfId="0" applyFont="1" applyBorder="1" applyAlignment="1">
      <alignment/>
    </xf>
    <xf numFmtId="0" fontId="29" fillId="0" borderId="17" xfId="0" applyFont="1" applyBorder="1" applyAlignment="1">
      <alignment horizontal="left" vertical="center" shrinkToFit="1"/>
    </xf>
    <xf numFmtId="0" fontId="30" fillId="0" borderId="10" xfId="42" applyNumberFormat="1" applyFont="1" applyFill="1" applyBorder="1" applyAlignment="1" applyProtection="1">
      <alignment horizontal="left" vertical="center" wrapText="1"/>
      <protection/>
    </xf>
    <xf numFmtId="0" fontId="3" fillId="24" borderId="18" xfId="42" applyNumberFormat="1" applyFont="1" applyFill="1" applyBorder="1" applyAlignment="1" applyProtection="1">
      <alignment vertical="center" wrapText="1"/>
      <protection/>
    </xf>
    <xf numFmtId="4" fontId="3" fillId="24" borderId="11" xfId="42" applyNumberFormat="1" applyFont="1" applyFill="1" applyBorder="1" applyAlignment="1" applyProtection="1">
      <alignment vertical="center" wrapText="1"/>
      <protection/>
    </xf>
    <xf numFmtId="177" fontId="3" fillId="0" borderId="12" xfId="42" applyNumberFormat="1" applyFont="1" applyFill="1" applyBorder="1" applyAlignment="1" applyProtection="1">
      <alignment vertical="center" wrapText="1"/>
      <protection/>
    </xf>
    <xf numFmtId="4" fontId="3" fillId="0" borderId="10" xfId="42" applyNumberFormat="1" applyFont="1" applyFill="1" applyBorder="1" applyAlignment="1" applyProtection="1">
      <alignment vertical="center" wrapText="1"/>
      <protection/>
    </xf>
    <xf numFmtId="0" fontId="3" fillId="0" borderId="10" xfId="42" applyNumberFormat="1" applyFont="1" applyFill="1" applyBorder="1" applyAlignment="1" applyProtection="1">
      <alignment vertical="center" wrapText="1"/>
      <protection/>
    </xf>
    <xf numFmtId="0" fontId="32" fillId="0" borderId="12" xfId="42" applyNumberFormat="1" applyFont="1" applyFill="1" applyBorder="1" applyAlignment="1" applyProtection="1">
      <alignment horizontal="left" vertical="center" wrapText="1"/>
      <protection/>
    </xf>
    <xf numFmtId="0" fontId="30" fillId="24" borderId="18" xfId="42" applyNumberFormat="1" applyFont="1" applyFill="1" applyBorder="1" applyAlignment="1" applyProtection="1">
      <alignment horizontal="left" vertical="center" wrapText="1"/>
      <protection/>
    </xf>
    <xf numFmtId="4" fontId="30" fillId="24" borderId="11" xfId="42" applyNumberFormat="1" applyFont="1" applyFill="1" applyBorder="1" applyAlignment="1" applyProtection="1">
      <alignment horizontal="left" vertical="center" wrapText="1"/>
      <protection/>
    </xf>
    <xf numFmtId="0" fontId="45" fillId="0" borderId="0" xfId="42" applyFont="1" applyAlignment="1">
      <alignment horizontal="left"/>
      <protection/>
    </xf>
    <xf numFmtId="0" fontId="15" fillId="0" borderId="0" xfId="0" applyFont="1" applyAlignment="1">
      <alignment horizontal="left"/>
    </xf>
    <xf numFmtId="4" fontId="32" fillId="0" borderId="10" xfId="42" applyNumberFormat="1" applyFont="1" applyFill="1" applyBorder="1" applyAlignment="1" applyProtection="1">
      <alignment horizontal="left" vertical="center" wrapText="1"/>
      <protection/>
    </xf>
    <xf numFmtId="49" fontId="32" fillId="0" borderId="12" xfId="42" applyNumberFormat="1"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3" fillId="0" borderId="0" xfId="45" applyFont="1" applyAlignment="1">
      <alignment horizontal="center" vertical="center" wrapText="1"/>
      <protection/>
    </xf>
    <xf numFmtId="176" fontId="1" fillId="0" borderId="10" xfId="0" applyNumberFormat="1" applyFont="1" applyFill="1" applyBorder="1" applyAlignment="1">
      <alignment horizontal="center" vertical="center"/>
    </xf>
    <xf numFmtId="0" fontId="3" fillId="0" borderId="10" xfId="45" applyFont="1" applyBorder="1" applyAlignment="1">
      <alignment horizontal="center" vertical="center" wrapText="1"/>
      <protection/>
    </xf>
    <xf numFmtId="0" fontId="9" fillId="0" borderId="0" xfId="42" applyFont="1" applyAlignment="1">
      <alignment horizontal="left" vertical="center"/>
      <protection/>
    </xf>
    <xf numFmtId="178" fontId="1" fillId="0" borderId="0" xfId="0" applyNumberFormat="1" applyFont="1" applyFill="1" applyAlignment="1">
      <alignment vertical="center"/>
    </xf>
    <xf numFmtId="178" fontId="28" fillId="0" borderId="10"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0" fillId="0" borderId="10" xfId="0" applyNumberFormat="1" applyBorder="1" applyAlignment="1">
      <alignment/>
    </xf>
    <xf numFmtId="0" fontId="46" fillId="0" borderId="10" xfId="0" applyFont="1" applyFill="1" applyBorder="1" applyAlignment="1">
      <alignment horizontal="left" vertical="center"/>
    </xf>
    <xf numFmtId="0" fontId="29" fillId="0" borderId="10" xfId="0" applyFont="1" applyBorder="1" applyAlignment="1">
      <alignment/>
    </xf>
    <xf numFmtId="176" fontId="44" fillId="0" borderId="10" xfId="0" applyNumberFormat="1" applyFont="1" applyBorder="1" applyAlignment="1">
      <alignment/>
    </xf>
    <xf numFmtId="0" fontId="3" fillId="0" borderId="10" xfId="45" applyNumberFormat="1" applyFont="1" applyFill="1" applyBorder="1" applyAlignment="1" applyProtection="1">
      <alignment horizontal="center" vertical="center" wrapText="1"/>
      <protection/>
    </xf>
    <xf numFmtId="0" fontId="38" fillId="0" borderId="0" xfId="0" applyFont="1" applyFill="1" applyAlignment="1">
      <alignment horizontal="center" vertical="center"/>
    </xf>
    <xf numFmtId="0" fontId="0" fillId="0" borderId="0" xfId="0" applyAlignment="1">
      <alignment/>
    </xf>
    <xf numFmtId="0" fontId="35" fillId="0" borderId="12"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12" xfId="0" applyNumberFormat="1" applyFont="1" applyBorder="1" applyAlignment="1">
      <alignment horizontal="center" vertical="center" wrapText="1"/>
    </xf>
    <xf numFmtId="0" fontId="35" fillId="0" borderId="19" xfId="0" applyNumberFormat="1" applyFont="1" applyBorder="1" applyAlignment="1">
      <alignment horizontal="center" vertical="center" wrapText="1"/>
    </xf>
    <xf numFmtId="0" fontId="35" fillId="0" borderId="15" xfId="0" applyNumberFormat="1" applyFont="1" applyBorder="1" applyAlignment="1">
      <alignment horizontal="center" vertical="center" wrapText="1"/>
    </xf>
    <xf numFmtId="0" fontId="35" fillId="0" borderId="11" xfId="0" applyNumberFormat="1"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0" fontId="35" fillId="0" borderId="11"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3" xfId="0" applyFont="1" applyFill="1" applyBorder="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28" fillId="0" borderId="10" xfId="0" applyNumberFormat="1" applyFont="1" applyBorder="1" applyAlignment="1">
      <alignment horizontal="center" vertical="center" wrapText="1"/>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3" fillId="0" borderId="14"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1" xfId="45" applyNumberFormat="1" applyFont="1" applyFill="1" applyBorder="1" applyAlignment="1" applyProtection="1">
      <alignment horizontal="center" vertical="center" wrapText="1"/>
      <protection/>
    </xf>
    <xf numFmtId="176" fontId="3" fillId="24" borderId="22" xfId="45" applyNumberFormat="1" applyFont="1" applyFill="1" applyBorder="1" applyAlignment="1" applyProtection="1">
      <alignment horizontal="center" vertical="center" wrapText="1"/>
      <protection/>
    </xf>
    <xf numFmtId="0" fontId="3" fillId="0" borderId="19"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2" xfId="45" applyNumberFormat="1" applyFont="1" applyFill="1" applyBorder="1" applyAlignment="1" applyProtection="1">
      <alignment horizontal="center" vertical="center"/>
      <protection/>
    </xf>
    <xf numFmtId="0" fontId="3" fillId="24" borderId="15" xfId="45" applyNumberFormat="1" applyFont="1" applyFill="1" applyBorder="1" applyAlignment="1" applyProtection="1">
      <alignment horizontal="center" vertical="center"/>
      <protection/>
    </xf>
    <xf numFmtId="0" fontId="3" fillId="24" borderId="19"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1" fillId="0" borderId="10" xfId="0" applyFont="1" applyFill="1" applyBorder="1" applyAlignment="1">
      <alignmen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showZeros="0" zoomScalePageLayoutView="0" workbookViewId="0" topLeftCell="A7">
      <selection activeCell="E17" sqref="E17"/>
    </sheetView>
  </sheetViews>
  <sheetFormatPr defaultColWidth="9.00390625" defaultRowHeight="14.25"/>
  <cols>
    <col min="1" max="1" width="26.125" style="2" customWidth="1"/>
    <col min="2" max="2" width="8.50390625" style="2" customWidth="1"/>
    <col min="3" max="3" width="0.37109375" style="2" customWidth="1"/>
    <col min="4" max="4" width="11.25390625" style="88" customWidth="1"/>
    <col min="5" max="5" width="19.125" style="2" customWidth="1"/>
    <col min="6" max="6" width="7.00390625" style="2" customWidth="1"/>
    <col min="7" max="7" width="6.75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4.753906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26"/>
    </row>
    <row r="2" spans="1:15" ht="12" customHeight="1">
      <c r="A2" s="96" t="s">
        <v>62</v>
      </c>
      <c r="B2" s="97"/>
      <c r="C2" s="97"/>
      <c r="D2" s="97"/>
      <c r="E2" s="97"/>
      <c r="F2" s="97"/>
      <c r="G2" s="97"/>
      <c r="H2" s="97"/>
      <c r="I2" s="97"/>
      <c r="J2" s="97"/>
      <c r="K2" s="97"/>
      <c r="L2" s="97"/>
      <c r="M2" s="97"/>
      <c r="N2" s="97"/>
      <c r="O2" s="97"/>
    </row>
    <row r="3" spans="1:15" ht="28.5" customHeight="1">
      <c r="A3" s="97"/>
      <c r="B3" s="97"/>
      <c r="C3" s="97"/>
      <c r="D3" s="97"/>
      <c r="E3" s="97"/>
      <c r="F3" s="97"/>
      <c r="G3" s="97"/>
      <c r="H3" s="97"/>
      <c r="I3" s="97"/>
      <c r="J3" s="97"/>
      <c r="K3" s="97"/>
      <c r="L3" s="97"/>
      <c r="M3" s="97"/>
      <c r="N3" s="97"/>
      <c r="O3" s="97"/>
    </row>
    <row r="4" spans="1:14" ht="21.75" customHeight="1">
      <c r="A4" s="1" t="s">
        <v>63</v>
      </c>
      <c r="B4" s="1"/>
      <c r="C4" s="1"/>
      <c r="D4" s="61"/>
      <c r="E4" s="1"/>
      <c r="N4" s="10" t="s">
        <v>1</v>
      </c>
    </row>
    <row r="5" spans="1:15" ht="24.75" customHeight="1">
      <c r="A5" s="98" t="s">
        <v>2</v>
      </c>
      <c r="B5" s="99"/>
      <c r="C5" s="106"/>
      <c r="D5" s="98" t="s">
        <v>3</v>
      </c>
      <c r="E5" s="100"/>
      <c r="F5" s="100"/>
      <c r="G5" s="100"/>
      <c r="H5" s="100"/>
      <c r="I5" s="100"/>
      <c r="J5" s="100"/>
      <c r="K5" s="100"/>
      <c r="L5" s="100"/>
      <c r="M5" s="100"/>
      <c r="N5" s="100"/>
      <c r="O5" s="99"/>
    </row>
    <row r="6" spans="1:15" s="54" customFormat="1" ht="48.75" customHeight="1">
      <c r="A6" s="104" t="s">
        <v>4</v>
      </c>
      <c r="B6" s="104" t="s">
        <v>5</v>
      </c>
      <c r="C6" s="107"/>
      <c r="D6" s="101" t="s">
        <v>6</v>
      </c>
      <c r="E6" s="102"/>
      <c r="F6" s="101" t="s">
        <v>7</v>
      </c>
      <c r="G6" s="103"/>
      <c r="H6" s="103"/>
      <c r="I6" s="103"/>
      <c r="J6" s="103"/>
      <c r="K6" s="103"/>
      <c r="L6" s="103"/>
      <c r="M6" s="103"/>
      <c r="N6" s="103"/>
      <c r="O6" s="102"/>
    </row>
    <row r="7" spans="1:15" s="54" customFormat="1" ht="63" customHeight="1">
      <c r="A7" s="105"/>
      <c r="B7" s="105"/>
      <c r="C7" s="107"/>
      <c r="D7" s="62" t="s">
        <v>8</v>
      </c>
      <c r="E7" s="3" t="s">
        <v>9</v>
      </c>
      <c r="F7" s="3" t="s">
        <v>10</v>
      </c>
      <c r="G7" s="3" t="s">
        <v>11</v>
      </c>
      <c r="H7" s="3" t="s">
        <v>12</v>
      </c>
      <c r="I7" s="3" t="s">
        <v>13</v>
      </c>
      <c r="J7" s="3" t="s">
        <v>14</v>
      </c>
      <c r="K7" s="3" t="s">
        <v>15</v>
      </c>
      <c r="L7" s="3" t="s">
        <v>16</v>
      </c>
      <c r="M7" s="3" t="s">
        <v>17</v>
      </c>
      <c r="N7" s="3" t="s">
        <v>18</v>
      </c>
      <c r="O7" s="11" t="s">
        <v>19</v>
      </c>
    </row>
    <row r="8" spans="1:15" ht="18.75" customHeight="1">
      <c r="A8" s="12" t="s">
        <v>20</v>
      </c>
      <c r="B8" s="5">
        <v>424.33</v>
      </c>
      <c r="C8" s="107"/>
      <c r="D8" s="63" t="s">
        <v>107</v>
      </c>
      <c r="E8" s="66" t="s">
        <v>64</v>
      </c>
      <c r="F8" s="8">
        <v>217.57</v>
      </c>
      <c r="G8" s="66">
        <v>174.07</v>
      </c>
      <c r="H8" s="8">
        <v>94.93</v>
      </c>
      <c r="I8" s="8"/>
      <c r="J8" s="8"/>
      <c r="K8" s="8"/>
      <c r="L8" s="8"/>
      <c r="M8" s="8"/>
      <c r="N8" s="8"/>
      <c r="O8" s="85">
        <f>F8+G8+H8</f>
        <v>486.57</v>
      </c>
    </row>
    <row r="9" spans="1:15" ht="18.75" customHeight="1">
      <c r="A9" s="13" t="s">
        <v>21</v>
      </c>
      <c r="B9" s="5"/>
      <c r="C9" s="107"/>
      <c r="D9" s="63" t="s">
        <v>108</v>
      </c>
      <c r="E9" s="59" t="s">
        <v>65</v>
      </c>
      <c r="F9" s="59"/>
      <c r="G9" s="59">
        <v>96.98</v>
      </c>
      <c r="H9" s="59"/>
      <c r="I9" s="59"/>
      <c r="J9" s="59"/>
      <c r="K9" s="59"/>
      <c r="L9" s="59"/>
      <c r="M9" s="59"/>
      <c r="N9" s="59"/>
      <c r="O9" s="85">
        <f aca="true" t="shared" si="0" ref="O9:O18">F9+G9+H9</f>
        <v>96.98</v>
      </c>
    </row>
    <row r="10" spans="1:15" ht="18.75" customHeight="1">
      <c r="A10" s="12" t="s">
        <v>22</v>
      </c>
      <c r="B10" s="5">
        <v>51.88</v>
      </c>
      <c r="C10" s="107"/>
      <c r="D10" s="63" t="s">
        <v>109</v>
      </c>
      <c r="E10" s="59" t="s">
        <v>66</v>
      </c>
      <c r="F10" s="59"/>
      <c r="G10" s="59">
        <v>8.55</v>
      </c>
      <c r="H10" s="59"/>
      <c r="I10" s="59"/>
      <c r="J10" s="59"/>
      <c r="K10" s="59"/>
      <c r="L10" s="59"/>
      <c r="M10" s="59"/>
      <c r="N10" s="59"/>
      <c r="O10" s="85">
        <f t="shared" si="0"/>
        <v>8.55</v>
      </c>
    </row>
    <row r="11" spans="1:15" ht="18.75" customHeight="1">
      <c r="A11" s="12" t="s">
        <v>23</v>
      </c>
      <c r="B11" s="5"/>
      <c r="C11" s="107"/>
      <c r="D11" s="63" t="s">
        <v>110</v>
      </c>
      <c r="E11" s="59" t="s">
        <v>111</v>
      </c>
      <c r="F11" s="59"/>
      <c r="G11" s="59"/>
      <c r="H11" s="59">
        <v>1.04</v>
      </c>
      <c r="I11" s="59"/>
      <c r="J11" s="59"/>
      <c r="K11" s="59"/>
      <c r="L11" s="59"/>
      <c r="M11" s="59"/>
      <c r="N11" s="59"/>
      <c r="O11" s="85">
        <f t="shared" si="0"/>
        <v>1.04</v>
      </c>
    </row>
    <row r="12" spans="1:15" ht="18.75" customHeight="1">
      <c r="A12" s="12" t="s">
        <v>24</v>
      </c>
      <c r="B12" s="5"/>
      <c r="C12" s="107"/>
      <c r="D12" s="88">
        <v>2290400</v>
      </c>
      <c r="E12" s="2" t="s">
        <v>112</v>
      </c>
      <c r="F12" s="59"/>
      <c r="G12" s="59">
        <v>3.35</v>
      </c>
      <c r="H12" s="59"/>
      <c r="I12" s="59"/>
      <c r="J12" s="59"/>
      <c r="K12" s="59"/>
      <c r="L12" s="59"/>
      <c r="M12" s="59"/>
      <c r="N12" s="59"/>
      <c r="O12" s="85">
        <f t="shared" si="0"/>
        <v>3.35</v>
      </c>
    </row>
    <row r="13" spans="1:15" ht="18.75" customHeight="1">
      <c r="A13" s="12" t="s">
        <v>25</v>
      </c>
      <c r="B13" s="5"/>
      <c r="C13" s="107"/>
      <c r="D13" s="63"/>
      <c r="E13" s="7"/>
      <c r="F13" s="58"/>
      <c r="G13" s="59"/>
      <c r="H13" s="59"/>
      <c r="I13" s="59"/>
      <c r="J13" s="59"/>
      <c r="K13" s="59"/>
      <c r="L13" s="59"/>
      <c r="M13" s="59"/>
      <c r="N13" s="59"/>
      <c r="O13" s="85">
        <f t="shared" si="0"/>
        <v>0</v>
      </c>
    </row>
    <row r="14" spans="1:15" ht="18.75" customHeight="1">
      <c r="A14" s="12" t="s">
        <v>26</v>
      </c>
      <c r="B14" s="5"/>
      <c r="C14" s="107"/>
      <c r="D14" s="63"/>
      <c r="E14" s="7"/>
      <c r="F14" s="58"/>
      <c r="G14" s="59"/>
      <c r="H14" s="59"/>
      <c r="I14" s="59"/>
      <c r="J14" s="59"/>
      <c r="K14" s="59"/>
      <c r="L14" s="59"/>
      <c r="M14" s="59"/>
      <c r="N14" s="59"/>
      <c r="O14" s="85">
        <f t="shared" si="0"/>
        <v>0</v>
      </c>
    </row>
    <row r="15" spans="1:15" ht="18.75" customHeight="1">
      <c r="A15" s="55" t="s">
        <v>105</v>
      </c>
      <c r="B15" s="5">
        <v>235.74</v>
      </c>
      <c r="C15" s="107"/>
      <c r="D15" s="137"/>
      <c r="E15" s="137"/>
      <c r="F15" s="58"/>
      <c r="G15" s="59"/>
      <c r="H15" s="59"/>
      <c r="I15" s="59"/>
      <c r="J15" s="59"/>
      <c r="K15" s="59"/>
      <c r="L15" s="59"/>
      <c r="M15" s="59"/>
      <c r="N15" s="59"/>
      <c r="O15" s="85">
        <f t="shared" si="0"/>
        <v>0</v>
      </c>
    </row>
    <row r="16" spans="1:15" ht="18.75" customHeight="1">
      <c r="A16" s="55"/>
      <c r="B16" s="5"/>
      <c r="C16" s="107"/>
      <c r="D16" s="63"/>
      <c r="E16" s="7"/>
      <c r="F16" s="58"/>
      <c r="G16" s="59"/>
      <c r="H16" s="59"/>
      <c r="I16" s="59"/>
      <c r="J16" s="59"/>
      <c r="K16" s="59"/>
      <c r="L16" s="59"/>
      <c r="M16" s="59"/>
      <c r="N16" s="59"/>
      <c r="O16" s="85">
        <f t="shared" si="0"/>
        <v>0</v>
      </c>
    </row>
    <row r="17" spans="1:15" ht="18.75" customHeight="1">
      <c r="A17" s="55"/>
      <c r="B17" s="5"/>
      <c r="C17" s="107"/>
      <c r="D17" s="63"/>
      <c r="E17" s="7"/>
      <c r="F17" s="58"/>
      <c r="G17" s="59"/>
      <c r="H17" s="59"/>
      <c r="I17" s="59"/>
      <c r="J17" s="59"/>
      <c r="K17" s="59"/>
      <c r="L17" s="59"/>
      <c r="M17" s="59"/>
      <c r="N17" s="59"/>
      <c r="O17" s="85">
        <f t="shared" si="0"/>
        <v>0</v>
      </c>
    </row>
    <row r="18" spans="1:15" ht="18.75" customHeight="1">
      <c r="A18" s="55"/>
      <c r="B18" s="5"/>
      <c r="C18" s="107"/>
      <c r="D18" s="63"/>
      <c r="E18" s="7"/>
      <c r="F18" s="58"/>
      <c r="G18" s="59"/>
      <c r="H18" s="59"/>
      <c r="I18" s="59"/>
      <c r="J18" s="59"/>
      <c r="K18" s="59"/>
      <c r="L18" s="59"/>
      <c r="M18" s="59"/>
      <c r="N18" s="59"/>
      <c r="O18" s="85">
        <f t="shared" si="0"/>
        <v>0</v>
      </c>
    </row>
    <row r="19" spans="1:15" ht="18.75" customHeight="1">
      <c r="A19" s="55"/>
      <c r="B19" s="5"/>
      <c r="C19" s="107"/>
      <c r="D19" s="63"/>
      <c r="E19" s="7" t="s">
        <v>122</v>
      </c>
      <c r="F19" s="58">
        <v>217.57</v>
      </c>
      <c r="G19" s="59">
        <v>282.95</v>
      </c>
      <c r="H19" s="59">
        <v>95.97</v>
      </c>
      <c r="I19" s="59">
        <v>0</v>
      </c>
      <c r="J19" s="59">
        <v>0</v>
      </c>
      <c r="K19" s="59">
        <v>0</v>
      </c>
      <c r="L19" s="59">
        <v>0</v>
      </c>
      <c r="M19" s="59">
        <v>0</v>
      </c>
      <c r="N19" s="59">
        <v>0</v>
      </c>
      <c r="O19" s="85">
        <v>596.49</v>
      </c>
    </row>
    <row r="20" spans="1:15" ht="18.75" customHeight="1">
      <c r="A20" s="55"/>
      <c r="B20" s="5"/>
      <c r="C20" s="107"/>
      <c r="D20" s="63"/>
      <c r="E20" s="7" t="s">
        <v>121</v>
      </c>
      <c r="F20" s="58"/>
      <c r="G20" s="59"/>
      <c r="H20" s="59"/>
      <c r="I20" s="59"/>
      <c r="J20" s="59"/>
      <c r="K20" s="59"/>
      <c r="L20" s="59"/>
      <c r="M20" s="59"/>
      <c r="N20" s="59"/>
      <c r="O20" s="85">
        <f>B21-O19</f>
        <v>115.46000000000004</v>
      </c>
    </row>
    <row r="21" spans="1:15" ht="18.75" customHeight="1">
      <c r="A21" s="56" t="s">
        <v>27</v>
      </c>
      <c r="B21" s="29">
        <f>B8+B10+B15</f>
        <v>711.95</v>
      </c>
      <c r="C21" s="108"/>
      <c r="D21" s="89"/>
      <c r="E21" s="56" t="s">
        <v>126</v>
      </c>
      <c r="F21" s="60"/>
      <c r="G21" s="60"/>
      <c r="H21" s="60"/>
      <c r="I21" s="60">
        <f aca="true" t="shared" si="1" ref="I21:N21">I8+I9+I10+I11+I12</f>
        <v>0</v>
      </c>
      <c r="J21" s="60">
        <f t="shared" si="1"/>
        <v>0</v>
      </c>
      <c r="K21" s="60">
        <f t="shared" si="1"/>
        <v>0</v>
      </c>
      <c r="L21" s="60">
        <f t="shared" si="1"/>
        <v>0</v>
      </c>
      <c r="M21" s="60">
        <f t="shared" si="1"/>
        <v>0</v>
      </c>
      <c r="N21" s="60">
        <f t="shared" si="1"/>
        <v>0</v>
      </c>
      <c r="O21" s="85">
        <f>O19+O20</f>
        <v>711.95</v>
      </c>
    </row>
  </sheetData>
  <sheetProtection/>
  <mergeCells count="8">
    <mergeCell ref="A2:O3"/>
    <mergeCell ref="A5:B5"/>
    <mergeCell ref="D5:O5"/>
    <mergeCell ref="D6:E6"/>
    <mergeCell ref="F6:O6"/>
    <mergeCell ref="A6:A7"/>
    <mergeCell ref="B6:B7"/>
    <mergeCell ref="C5:C21"/>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5"/>
  <sheetViews>
    <sheetView showZeros="0" zoomScaleSheetLayoutView="100" zoomScalePageLayoutView="0" workbookViewId="0" topLeftCell="A4">
      <selection activeCell="E12" sqref="E12"/>
    </sheetView>
  </sheetViews>
  <sheetFormatPr defaultColWidth="9.00390625" defaultRowHeight="14.25"/>
  <cols>
    <col min="1" max="1" width="23.125" style="0" customWidth="1"/>
    <col min="3" max="3" width="1.4921875" style="0" customWidth="1"/>
    <col min="4" max="4" width="10.50390625" style="65" customWidth="1"/>
    <col min="5" max="5" width="18.50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6" t="s">
        <v>104</v>
      </c>
      <c r="B1" s="109"/>
      <c r="C1" s="109"/>
      <c r="D1" s="109"/>
      <c r="E1" s="109"/>
      <c r="F1" s="109"/>
      <c r="G1" s="109"/>
      <c r="H1" s="109"/>
      <c r="I1" s="109"/>
      <c r="J1" s="109"/>
      <c r="K1" s="109"/>
      <c r="L1" s="109"/>
      <c r="M1" s="109"/>
      <c r="N1" s="109"/>
      <c r="O1" s="109"/>
    </row>
    <row r="2" spans="1:15" ht="30" customHeight="1">
      <c r="A2" s="109"/>
      <c r="B2" s="109"/>
      <c r="C2" s="109"/>
      <c r="D2" s="109"/>
      <c r="E2" s="109"/>
      <c r="F2" s="109"/>
      <c r="G2" s="109"/>
      <c r="H2" s="109"/>
      <c r="I2" s="109"/>
      <c r="J2" s="109"/>
      <c r="K2" s="109"/>
      <c r="L2" s="109"/>
      <c r="M2" s="109"/>
      <c r="N2" s="109"/>
      <c r="O2" s="109"/>
    </row>
    <row r="3" spans="1:15" ht="28.5" customHeight="1">
      <c r="A3" s="1" t="s">
        <v>100</v>
      </c>
      <c r="B3" s="1"/>
      <c r="C3" s="1"/>
      <c r="D3" s="61"/>
      <c r="E3" s="1"/>
      <c r="F3" s="2"/>
      <c r="G3" s="2"/>
      <c r="H3" s="2"/>
      <c r="I3" s="2"/>
      <c r="J3" s="2"/>
      <c r="K3" s="2"/>
      <c r="L3" s="2"/>
      <c r="M3" s="2"/>
      <c r="N3" s="10" t="s">
        <v>1</v>
      </c>
      <c r="O3" s="2"/>
    </row>
    <row r="4" spans="1:15" ht="25.5" customHeight="1">
      <c r="A4" s="110" t="s">
        <v>2</v>
      </c>
      <c r="B4" s="110"/>
      <c r="C4" s="110"/>
      <c r="D4" s="110" t="s">
        <v>3</v>
      </c>
      <c r="E4" s="110"/>
      <c r="F4" s="110"/>
      <c r="G4" s="110"/>
      <c r="H4" s="110"/>
      <c r="I4" s="110"/>
      <c r="J4" s="110"/>
      <c r="K4" s="110"/>
      <c r="L4" s="110"/>
      <c r="M4" s="110"/>
      <c r="N4" s="110"/>
      <c r="O4" s="110"/>
    </row>
    <row r="5" spans="1:15" ht="19.5" customHeight="1">
      <c r="A5" s="113" t="s">
        <v>4</v>
      </c>
      <c r="B5" s="113" t="s">
        <v>5</v>
      </c>
      <c r="C5" s="110"/>
      <c r="D5" s="111" t="s">
        <v>6</v>
      </c>
      <c r="E5" s="111"/>
      <c r="F5" s="112" t="s">
        <v>7</v>
      </c>
      <c r="G5" s="112"/>
      <c r="H5" s="112"/>
      <c r="I5" s="112"/>
      <c r="J5" s="112"/>
      <c r="K5" s="112"/>
      <c r="L5" s="112"/>
      <c r="M5" s="112"/>
      <c r="N5" s="112"/>
      <c r="O5" s="112"/>
    </row>
    <row r="6" spans="1:15" ht="51" customHeight="1">
      <c r="A6" s="113"/>
      <c r="B6" s="113"/>
      <c r="C6" s="110"/>
      <c r="D6" s="62" t="s">
        <v>8</v>
      </c>
      <c r="E6" s="3" t="s">
        <v>9</v>
      </c>
      <c r="F6" s="3" t="s">
        <v>10</v>
      </c>
      <c r="G6" s="3" t="s">
        <v>11</v>
      </c>
      <c r="H6" s="3" t="s">
        <v>12</v>
      </c>
      <c r="I6" s="3" t="s">
        <v>13</v>
      </c>
      <c r="J6" s="3" t="s">
        <v>14</v>
      </c>
      <c r="K6" s="3" t="s">
        <v>15</v>
      </c>
      <c r="L6" s="3" t="s">
        <v>16</v>
      </c>
      <c r="M6" s="3" t="s">
        <v>17</v>
      </c>
      <c r="N6" s="3" t="s">
        <v>18</v>
      </c>
      <c r="O6" s="11" t="s">
        <v>19</v>
      </c>
    </row>
    <row r="7" spans="1:15" ht="32.25" customHeight="1">
      <c r="A7" s="12" t="s">
        <v>28</v>
      </c>
      <c r="B7" s="5">
        <v>424.33</v>
      </c>
      <c r="C7" s="110"/>
      <c r="D7" s="63" t="s">
        <v>107</v>
      </c>
      <c r="E7" s="66" t="s">
        <v>64</v>
      </c>
      <c r="F7" s="8">
        <v>217.57</v>
      </c>
      <c r="G7" s="66">
        <v>174.07</v>
      </c>
      <c r="H7" s="8">
        <v>94.93</v>
      </c>
      <c r="I7" s="8"/>
      <c r="J7" s="8"/>
      <c r="K7" s="8"/>
      <c r="L7" s="8"/>
      <c r="M7" s="8"/>
      <c r="N7" s="8"/>
      <c r="O7" s="90">
        <f>F7+G7+H7</f>
        <v>486.57</v>
      </c>
    </row>
    <row r="8" spans="1:16" ht="25.5" customHeight="1">
      <c r="A8" s="12" t="s">
        <v>29</v>
      </c>
      <c r="B8" s="5">
        <v>424.33</v>
      </c>
      <c r="C8" s="110"/>
      <c r="D8" s="63" t="s">
        <v>108</v>
      </c>
      <c r="E8" s="59" t="s">
        <v>65</v>
      </c>
      <c r="F8" s="59"/>
      <c r="G8" s="59">
        <v>96.98</v>
      </c>
      <c r="H8" s="59"/>
      <c r="I8" s="59"/>
      <c r="J8" s="59"/>
      <c r="K8" s="59"/>
      <c r="L8" s="59"/>
      <c r="M8" s="59"/>
      <c r="N8" s="59"/>
      <c r="O8" s="90">
        <f>F8+G8+H8</f>
        <v>96.98</v>
      </c>
      <c r="P8" s="67"/>
    </row>
    <row r="9" spans="1:16" ht="25.5" customHeight="1">
      <c r="A9" s="92" t="s">
        <v>114</v>
      </c>
      <c r="B9" s="5"/>
      <c r="C9" s="110"/>
      <c r="D9" s="63" t="s">
        <v>109</v>
      </c>
      <c r="E9" s="59" t="s">
        <v>66</v>
      </c>
      <c r="F9" s="59"/>
      <c r="G9" s="59">
        <v>8.55</v>
      </c>
      <c r="H9" s="59"/>
      <c r="I9" s="59"/>
      <c r="J9" s="59"/>
      <c r="K9" s="59"/>
      <c r="L9" s="59"/>
      <c r="M9" s="59"/>
      <c r="N9" s="59"/>
      <c r="O9" s="90">
        <f>F9+G9+H9</f>
        <v>8.55</v>
      </c>
      <c r="P9" s="67"/>
    </row>
    <row r="10" spans="1:16" ht="25.5" customHeight="1">
      <c r="A10" s="9" t="s">
        <v>106</v>
      </c>
      <c r="B10" s="9">
        <v>232.39</v>
      </c>
      <c r="C10" s="110"/>
      <c r="D10" s="63" t="s">
        <v>110</v>
      </c>
      <c r="E10" s="59" t="s">
        <v>111</v>
      </c>
      <c r="F10" s="59"/>
      <c r="G10" s="59"/>
      <c r="H10" s="59">
        <v>1.04</v>
      </c>
      <c r="I10" s="59"/>
      <c r="J10" s="59"/>
      <c r="K10" s="59"/>
      <c r="L10" s="59"/>
      <c r="M10" s="59"/>
      <c r="N10" s="59"/>
      <c r="O10" s="90">
        <f>F10+G10+H10</f>
        <v>1.04</v>
      </c>
      <c r="P10" s="67"/>
    </row>
    <row r="11" spans="1:16" ht="25.5" customHeight="1">
      <c r="A11" s="9"/>
      <c r="B11" s="9"/>
      <c r="C11" s="110"/>
      <c r="D11" s="63"/>
      <c r="E11" s="63" t="s">
        <v>123</v>
      </c>
      <c r="F11" s="59">
        <v>217.57</v>
      </c>
      <c r="G11" s="59">
        <v>279.6</v>
      </c>
      <c r="H11" s="59">
        <v>95.97</v>
      </c>
      <c r="I11" s="59">
        <v>0</v>
      </c>
      <c r="J11" s="59">
        <v>0</v>
      </c>
      <c r="K11" s="59">
        <v>0</v>
      </c>
      <c r="L11" s="59">
        <v>0</v>
      </c>
      <c r="M11" s="59">
        <v>0</v>
      </c>
      <c r="N11" s="59">
        <v>0</v>
      </c>
      <c r="O11" s="90">
        <v>593.14</v>
      </c>
      <c r="P11" s="67"/>
    </row>
    <row r="12" spans="1:16" ht="25.5" customHeight="1">
      <c r="A12" s="9"/>
      <c r="B12" s="9"/>
      <c r="C12" s="110"/>
      <c r="D12" s="64"/>
      <c r="E12" s="93" t="s">
        <v>125</v>
      </c>
      <c r="F12" s="68"/>
      <c r="G12" s="68"/>
      <c r="H12" s="68"/>
      <c r="I12" s="68">
        <f aca="true" t="shared" si="0" ref="I12:N12">I7+I8+I9+I10</f>
        <v>0</v>
      </c>
      <c r="J12" s="68">
        <f t="shared" si="0"/>
        <v>0</v>
      </c>
      <c r="K12" s="68">
        <f t="shared" si="0"/>
        <v>0</v>
      </c>
      <c r="L12" s="68">
        <f t="shared" si="0"/>
        <v>0</v>
      </c>
      <c r="M12" s="68">
        <f t="shared" si="0"/>
        <v>0</v>
      </c>
      <c r="N12" s="68">
        <f t="shared" si="0"/>
        <v>0</v>
      </c>
      <c r="O12" s="94">
        <f>B13-O11</f>
        <v>63.58000000000004</v>
      </c>
      <c r="P12" s="67"/>
    </row>
    <row r="13" spans="1:16" ht="25.5" customHeight="1">
      <c r="A13" s="9" t="s">
        <v>113</v>
      </c>
      <c r="B13" s="91">
        <f>B7+B10</f>
        <v>656.72</v>
      </c>
      <c r="C13" s="59"/>
      <c r="D13" s="59"/>
      <c r="E13" s="59" t="s">
        <v>113</v>
      </c>
      <c r="F13" s="59"/>
      <c r="G13" s="59"/>
      <c r="H13" s="59"/>
      <c r="I13" s="59"/>
      <c r="J13" s="59"/>
      <c r="K13" s="59"/>
      <c r="L13" s="90"/>
      <c r="M13" s="68"/>
      <c r="N13" s="68"/>
      <c r="O13" s="94">
        <f>O11+O12</f>
        <v>656.72</v>
      </c>
      <c r="P13" s="67"/>
    </row>
    <row r="14" spans="6:16" ht="25.5" customHeight="1">
      <c r="F14" s="67"/>
      <c r="G14" s="67"/>
      <c r="H14" s="67"/>
      <c r="I14" s="67"/>
      <c r="J14" s="67"/>
      <c r="K14" s="67"/>
      <c r="L14" s="67"/>
      <c r="M14" s="67"/>
      <c r="N14" s="67"/>
      <c r="O14" s="67"/>
      <c r="P14" s="67"/>
    </row>
    <row r="15" spans="6:12" ht="25.5" customHeight="1">
      <c r="F15" s="67"/>
      <c r="G15" s="67"/>
      <c r="H15" s="67"/>
      <c r="I15" s="67"/>
      <c r="J15" s="67"/>
      <c r="K15" s="67"/>
      <c r="L15" s="67"/>
    </row>
    <row r="16" ht="25.5" customHeight="1"/>
  </sheetData>
  <sheetProtection/>
  <mergeCells count="8">
    <mergeCell ref="A1:O2"/>
    <mergeCell ref="A4:B4"/>
    <mergeCell ref="D4:O4"/>
    <mergeCell ref="D5:E5"/>
    <mergeCell ref="F5:O5"/>
    <mergeCell ref="A5:A6"/>
    <mergeCell ref="B5:B6"/>
    <mergeCell ref="C4:C12"/>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5" sqref="C5:C9"/>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6"/>
    </row>
    <row r="2" spans="1:5" ht="33" customHeight="1">
      <c r="A2" s="96" t="s">
        <v>103</v>
      </c>
      <c r="B2" s="109"/>
      <c r="C2" s="109"/>
      <c r="D2" s="109"/>
      <c r="E2" s="109"/>
    </row>
    <row r="3" spans="1:5" ht="22.5" customHeight="1">
      <c r="A3" s="114" t="s">
        <v>100</v>
      </c>
      <c r="B3" s="114"/>
      <c r="E3" s="27" t="s">
        <v>1</v>
      </c>
    </row>
    <row r="4" spans="1:5" s="25" customFormat="1" ht="27.75" customHeight="1">
      <c r="A4" s="28" t="s">
        <v>30</v>
      </c>
      <c r="B4" s="28" t="s">
        <v>31</v>
      </c>
      <c r="C4" s="28" t="s">
        <v>32</v>
      </c>
      <c r="D4" s="28" t="s">
        <v>33</v>
      </c>
      <c r="E4" s="28" t="s">
        <v>34</v>
      </c>
    </row>
    <row r="5" spans="1:5" s="25" customFormat="1" ht="27.75" customHeight="1">
      <c r="A5" s="115" t="s">
        <v>19</v>
      </c>
      <c r="B5" s="115"/>
      <c r="C5" s="29">
        <f>C6+C7+C8+C9</f>
        <v>593.1399999999999</v>
      </c>
      <c r="D5" s="29">
        <f>D6+D7+D8+D9</f>
        <v>593.1399999999999</v>
      </c>
      <c r="E5" s="29"/>
    </row>
    <row r="6" spans="1:5" ht="27.75" customHeight="1">
      <c r="A6" s="63" t="s">
        <v>107</v>
      </c>
      <c r="B6" s="69" t="s">
        <v>64</v>
      </c>
      <c r="C6" s="5">
        <v>486.57</v>
      </c>
      <c r="D6" s="5">
        <v>486.57</v>
      </c>
      <c r="E6" s="5"/>
    </row>
    <row r="7" spans="1:5" ht="27.75" customHeight="1">
      <c r="A7" s="63" t="s">
        <v>108</v>
      </c>
      <c r="B7" s="69" t="s">
        <v>65</v>
      </c>
      <c r="C7" s="5">
        <v>96.98</v>
      </c>
      <c r="D7" s="5">
        <v>96.98</v>
      </c>
      <c r="E7" s="5"/>
    </row>
    <row r="8" spans="1:5" ht="27.75" customHeight="1">
      <c r="A8" s="63" t="s">
        <v>109</v>
      </c>
      <c r="B8" s="69" t="s">
        <v>66</v>
      </c>
      <c r="C8" s="5">
        <v>8.55</v>
      </c>
      <c r="D8" s="5">
        <v>8.55</v>
      </c>
      <c r="E8" s="5"/>
    </row>
    <row r="9" spans="1:5" ht="27.75" customHeight="1">
      <c r="A9" s="63" t="s">
        <v>110</v>
      </c>
      <c r="B9" s="31" t="s">
        <v>67</v>
      </c>
      <c r="C9" s="5">
        <v>1.04</v>
      </c>
      <c r="D9" s="5">
        <v>1.04</v>
      </c>
      <c r="E9" s="5"/>
    </row>
    <row r="10" spans="1:5" ht="27.75" customHeight="1">
      <c r="A10" s="30"/>
      <c r="B10" s="31"/>
      <c r="C10" s="5"/>
      <c r="D10" s="5"/>
      <c r="E10" s="5"/>
    </row>
    <row r="11" spans="1:5" ht="27.75" customHeight="1">
      <c r="A11" s="30"/>
      <c r="B11" s="31"/>
      <c r="C11" s="5"/>
      <c r="D11" s="5"/>
      <c r="E11" s="5"/>
    </row>
    <row r="12" spans="1:5" ht="27.75" customHeight="1">
      <c r="A12" s="30"/>
      <c r="B12" s="31"/>
      <c r="C12" s="5"/>
      <c r="D12" s="5"/>
      <c r="E12" s="5"/>
    </row>
    <row r="13" spans="1:5" ht="27.75" customHeight="1">
      <c r="A13" s="30"/>
      <c r="B13" s="31"/>
      <c r="C13" s="5"/>
      <c r="D13" s="5"/>
      <c r="E13" s="5"/>
    </row>
    <row r="14" spans="1:5" ht="27.75" customHeight="1">
      <c r="A14" s="30"/>
      <c r="B14" s="31"/>
      <c r="C14" s="5"/>
      <c r="D14" s="5"/>
      <c r="E14" s="5"/>
    </row>
    <row r="15" spans="1:5" ht="27.75" customHeight="1">
      <c r="A15" s="30"/>
      <c r="B15" s="31"/>
      <c r="C15" s="5"/>
      <c r="D15" s="5"/>
      <c r="E15" s="5"/>
    </row>
    <row r="16" spans="1:5" ht="27.75" customHeight="1">
      <c r="A16" s="30"/>
      <c r="B16" s="31"/>
      <c r="C16" s="5"/>
      <c r="D16" s="5"/>
      <c r="E16" s="5"/>
    </row>
    <row r="17" spans="1:5" ht="27.75" customHeight="1">
      <c r="A17" s="30"/>
      <c r="B17" s="31"/>
      <c r="C17" s="5"/>
      <c r="D17" s="5"/>
      <c r="E17" s="5"/>
    </row>
    <row r="18" spans="1:5" ht="27.75" customHeight="1">
      <c r="A18" s="30"/>
      <c r="B18" s="31"/>
      <c r="C18" s="5"/>
      <c r="D18" s="5"/>
      <c r="E18" s="5"/>
    </row>
    <row r="19" spans="1:5" ht="27.75" customHeight="1">
      <c r="A19" s="30"/>
      <c r="B19" s="31"/>
      <c r="C19" s="5"/>
      <c r="D19" s="5"/>
      <c r="E19" s="5"/>
    </row>
    <row r="20" spans="1:5" ht="27.75" customHeight="1">
      <c r="A20" s="30"/>
      <c r="B20" s="31"/>
      <c r="C20" s="5"/>
      <c r="D20" s="5"/>
      <c r="E20" s="5"/>
    </row>
    <row r="21" spans="1:5" ht="27.75" customHeight="1">
      <c r="A21" s="30"/>
      <c r="B21" s="31"/>
      <c r="C21" s="5"/>
      <c r="D21" s="5"/>
      <c r="E21" s="5"/>
    </row>
    <row r="22" spans="1:5" ht="27.75" customHeight="1">
      <c r="A22" s="30"/>
      <c r="B22" s="31"/>
      <c r="C22" s="5"/>
      <c r="D22" s="5"/>
      <c r="E22" s="5"/>
    </row>
    <row r="23" spans="1:5" ht="27.75" customHeight="1">
      <c r="A23" s="30"/>
      <c r="B23" s="31"/>
      <c r="C23" s="5"/>
      <c r="D23" s="5"/>
      <c r="E23" s="5"/>
    </row>
    <row r="24" spans="1:5" ht="27.75" customHeight="1">
      <c r="A24" s="116" t="s">
        <v>35</v>
      </c>
      <c r="B24" s="116"/>
      <c r="C24" s="116"/>
      <c r="D24" s="116"/>
      <c r="E24" s="116"/>
    </row>
    <row r="25" ht="22.5">
      <c r="A25" s="32"/>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32"/>
  <sheetViews>
    <sheetView zoomScaleSheetLayoutView="100" zoomScalePageLayoutView="0" workbookViewId="0" topLeftCell="A19">
      <selection activeCell="F14" sqref="F14"/>
    </sheetView>
  </sheetViews>
  <sheetFormatPr defaultColWidth="9.00390625" defaultRowHeight="14.25"/>
  <cols>
    <col min="1" max="3" width="25.625" style="14" customWidth="1"/>
    <col min="4" max="4" width="9.00390625" style="14" bestFit="1" customWidth="1"/>
    <col min="5" max="16384" width="9.00390625" style="14" customWidth="1"/>
  </cols>
  <sheetData>
    <row r="1" spans="1:252" ht="18.7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20.25">
      <c r="A2" s="117" t="s">
        <v>102</v>
      </c>
      <c r="B2" s="118"/>
      <c r="C2" s="118"/>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ht="26.25" customHeight="1">
      <c r="A3" s="87" t="s">
        <v>101</v>
      </c>
      <c r="B3" s="17"/>
      <c r="C3" s="18" t="s">
        <v>1</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ht="19.5" customHeight="1">
      <c r="A4" s="19" t="s">
        <v>30</v>
      </c>
      <c r="B4" s="19" t="s">
        <v>31</v>
      </c>
      <c r="C4" s="19" t="s">
        <v>36</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19.5" customHeight="1">
      <c r="A5" s="24"/>
      <c r="B5" s="71" t="s">
        <v>19</v>
      </c>
      <c r="C5" s="72">
        <f>C6+C11+C24</f>
        <v>593.14</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6" s="80" customFormat="1" ht="19.5" customHeight="1">
      <c r="A6" s="76">
        <v>301</v>
      </c>
      <c r="B6" s="77" t="s">
        <v>92</v>
      </c>
      <c r="C6" s="78">
        <f>C7+C8+C9+C10</f>
        <v>217.57</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V6" s="80">
        <f>SUM(A6:IU6)</f>
        <v>518.5699999999999</v>
      </c>
    </row>
    <row r="7" spans="1:252" ht="19.5" customHeight="1">
      <c r="A7" s="21" t="s">
        <v>68</v>
      </c>
      <c r="B7" s="73" t="s">
        <v>74</v>
      </c>
      <c r="C7" s="74">
        <v>53.09</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ht="19.5" customHeight="1">
      <c r="A8" s="21" t="s">
        <v>69</v>
      </c>
      <c r="B8" s="75" t="s">
        <v>75</v>
      </c>
      <c r="C8" s="75">
        <v>146.88</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ht="19.5" customHeight="1">
      <c r="A9" s="20">
        <v>30104</v>
      </c>
      <c r="B9" s="75" t="s">
        <v>76</v>
      </c>
      <c r="C9" s="75">
        <v>2.22</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252" ht="19.5" customHeight="1">
      <c r="A10" s="20">
        <v>30199</v>
      </c>
      <c r="B10" s="75" t="s">
        <v>77</v>
      </c>
      <c r="C10" s="23">
        <v>15.38</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2" s="80" customFormat="1" ht="19.5" customHeight="1">
      <c r="A11" s="76">
        <v>302</v>
      </c>
      <c r="B11" s="70" t="s">
        <v>93</v>
      </c>
      <c r="C11" s="81">
        <f>C12+C13+C14+C15+C16+C17+C18+C19+C20+C21+C22+C23</f>
        <v>279.59999999999997</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row>
    <row r="12" spans="1:252" ht="19.5" customHeight="1">
      <c r="A12" s="21" t="s">
        <v>71</v>
      </c>
      <c r="B12" s="75" t="s">
        <v>78</v>
      </c>
      <c r="C12" s="24">
        <v>95.94</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2" ht="19.5" customHeight="1">
      <c r="A13" s="21" t="s">
        <v>73</v>
      </c>
      <c r="B13" s="75" t="s">
        <v>79</v>
      </c>
      <c r="C13" s="24">
        <v>34.15</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19.5" customHeight="1">
      <c r="A14" s="20">
        <v>30205</v>
      </c>
      <c r="B14" s="75" t="s">
        <v>80</v>
      </c>
      <c r="C14" s="24">
        <v>0.1</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19.5" customHeight="1">
      <c r="A15" s="20">
        <v>30206</v>
      </c>
      <c r="B15" s="75" t="s">
        <v>81</v>
      </c>
      <c r="C15" s="24">
        <v>4.39</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2" ht="19.5" customHeight="1">
      <c r="A16" s="20">
        <v>30207</v>
      </c>
      <c r="B16" s="75" t="s">
        <v>82</v>
      </c>
      <c r="C16" s="24">
        <v>2.1</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2" ht="19.5" customHeight="1">
      <c r="A17" s="20">
        <v>30213</v>
      </c>
      <c r="B17" s="75" t="s">
        <v>83</v>
      </c>
      <c r="C17" s="24">
        <v>35</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2" ht="19.5" customHeight="1">
      <c r="A18" s="20">
        <v>30215</v>
      </c>
      <c r="B18" s="75" t="s">
        <v>84</v>
      </c>
      <c r="C18" s="24">
        <v>1.93</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row>
    <row r="19" spans="1:252" ht="19.5" customHeight="1">
      <c r="A19" s="20">
        <v>30217</v>
      </c>
      <c r="B19" s="75" t="s">
        <v>85</v>
      </c>
      <c r="C19" s="24">
        <v>19.44</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row>
    <row r="20" spans="1:252" ht="19.5" customHeight="1">
      <c r="A20" s="20">
        <v>30216</v>
      </c>
      <c r="B20" s="75" t="s">
        <v>86</v>
      </c>
      <c r="C20" s="23">
        <v>4.73</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row>
    <row r="21" spans="1:252" ht="19.5" customHeight="1">
      <c r="A21" s="21" t="s">
        <v>72</v>
      </c>
      <c r="B21" s="75" t="s">
        <v>87</v>
      </c>
      <c r="C21" s="24">
        <v>18.58</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row>
    <row r="22" spans="1:252" ht="19.5" customHeight="1">
      <c r="A22" s="21" t="s">
        <v>117</v>
      </c>
      <c r="B22" s="75" t="s">
        <v>118</v>
      </c>
      <c r="C22" s="24">
        <v>12.01</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row>
    <row r="23" spans="1:252" ht="19.5" customHeight="1">
      <c r="A23" s="21" t="s">
        <v>115</v>
      </c>
      <c r="B23" s="75" t="s">
        <v>116</v>
      </c>
      <c r="C23" s="24">
        <v>51.23</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row>
    <row r="24" spans="1:252" s="80" customFormat="1" ht="19.5" customHeight="1">
      <c r="A24" s="82" t="s">
        <v>94</v>
      </c>
      <c r="B24" s="70" t="s">
        <v>95</v>
      </c>
      <c r="C24" s="22">
        <f>C25+C26+C27+C28+C29</f>
        <v>95.97</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row>
    <row r="25" spans="1:252" ht="19.5" customHeight="1">
      <c r="A25" s="24">
        <v>30302</v>
      </c>
      <c r="B25" s="75" t="s">
        <v>88</v>
      </c>
      <c r="C25" s="24">
        <v>26.54</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row>
    <row r="26" spans="1:252" ht="19.5" customHeight="1">
      <c r="A26" s="24">
        <v>30307</v>
      </c>
      <c r="B26" s="75" t="s">
        <v>89</v>
      </c>
      <c r="C26" s="24">
        <v>11.43</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row>
    <row r="27" spans="1:252" ht="19.5" customHeight="1">
      <c r="A27" s="24">
        <v>30311</v>
      </c>
      <c r="B27" s="75" t="s">
        <v>90</v>
      </c>
      <c r="C27" s="24">
        <v>48.87</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row>
    <row r="28" spans="1:252" ht="19.5" customHeight="1">
      <c r="A28" s="24">
        <v>30309</v>
      </c>
      <c r="B28" s="75" t="s">
        <v>91</v>
      </c>
      <c r="C28" s="24">
        <v>6.57</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row>
    <row r="29" spans="1:252" ht="19.5" customHeight="1">
      <c r="A29" s="24">
        <v>30399</v>
      </c>
      <c r="B29" s="75" t="s">
        <v>70</v>
      </c>
      <c r="C29" s="24">
        <v>2.56</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row>
    <row r="30" spans="1:252" ht="19.5" customHeight="1">
      <c r="A30" s="24"/>
      <c r="B30" s="24"/>
      <c r="C30" s="2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row>
    <row r="31" spans="1:252" ht="19.5" customHeight="1">
      <c r="A31" s="119" t="s">
        <v>37</v>
      </c>
      <c r="B31" s="120"/>
      <c r="C31" s="12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row>
    <row r="32" spans="1:3" ht="19.5" customHeight="1">
      <c r="A32" s="121" t="s">
        <v>38</v>
      </c>
      <c r="B32" s="121"/>
      <c r="C32" s="121"/>
    </row>
  </sheetData>
  <sheetProtection/>
  <mergeCells count="3">
    <mergeCell ref="A2:C2"/>
    <mergeCell ref="A31:C31"/>
    <mergeCell ref="A32:C3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T14" sqref="T14"/>
    </sheetView>
  </sheetViews>
  <sheetFormatPr defaultColWidth="9.00390625" defaultRowHeight="14.25"/>
  <cols>
    <col min="1" max="1" width="26.125" style="0" customWidth="1"/>
    <col min="3" max="3" width="0.5" style="0" customWidth="1"/>
    <col min="4" max="4" width="10.50390625" style="65"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6" t="s">
        <v>99</v>
      </c>
      <c r="B1" s="109"/>
      <c r="C1" s="109"/>
      <c r="D1" s="109"/>
      <c r="E1" s="109"/>
      <c r="F1" s="109"/>
      <c r="G1" s="109"/>
      <c r="H1" s="109"/>
      <c r="I1" s="109"/>
      <c r="J1" s="109"/>
      <c r="K1" s="109"/>
      <c r="L1" s="109"/>
      <c r="M1" s="109"/>
      <c r="N1" s="109"/>
      <c r="O1" s="109"/>
    </row>
    <row r="2" spans="1:15" ht="30" customHeight="1">
      <c r="A2" s="109"/>
      <c r="B2" s="109"/>
      <c r="C2" s="109"/>
      <c r="D2" s="109"/>
      <c r="E2" s="109"/>
      <c r="F2" s="109"/>
      <c r="G2" s="109"/>
      <c r="H2" s="109"/>
      <c r="I2" s="109"/>
      <c r="J2" s="109"/>
      <c r="K2" s="109"/>
      <c r="L2" s="109"/>
      <c r="M2" s="109"/>
      <c r="N2" s="109"/>
      <c r="O2" s="109"/>
    </row>
    <row r="3" spans="1:15" ht="28.5" customHeight="1">
      <c r="A3" s="1" t="s">
        <v>100</v>
      </c>
      <c r="B3" s="1"/>
      <c r="C3" s="1"/>
      <c r="D3" s="61"/>
      <c r="E3" s="1"/>
      <c r="F3" s="2"/>
      <c r="G3" s="2"/>
      <c r="H3" s="2"/>
      <c r="I3" s="2"/>
      <c r="J3" s="2"/>
      <c r="K3" s="2"/>
      <c r="L3" s="2"/>
      <c r="M3" s="2"/>
      <c r="N3" s="10" t="s">
        <v>1</v>
      </c>
      <c r="O3" s="2"/>
    </row>
    <row r="4" spans="1:15" ht="25.5" customHeight="1">
      <c r="A4" s="110" t="s">
        <v>2</v>
      </c>
      <c r="B4" s="110"/>
      <c r="C4" s="110"/>
      <c r="D4" s="110" t="s">
        <v>3</v>
      </c>
      <c r="E4" s="110"/>
      <c r="F4" s="110"/>
      <c r="G4" s="110"/>
      <c r="H4" s="110"/>
      <c r="I4" s="110"/>
      <c r="J4" s="110"/>
      <c r="K4" s="110"/>
      <c r="L4" s="110"/>
      <c r="M4" s="110"/>
      <c r="N4" s="110"/>
      <c r="O4" s="110"/>
    </row>
    <row r="5" spans="1:15" ht="19.5" customHeight="1">
      <c r="A5" s="113" t="s">
        <v>39</v>
      </c>
      <c r="B5" s="113" t="s">
        <v>5</v>
      </c>
      <c r="C5" s="110"/>
      <c r="D5" s="111" t="s">
        <v>6</v>
      </c>
      <c r="E5" s="111"/>
      <c r="F5" s="112" t="s">
        <v>7</v>
      </c>
      <c r="G5" s="112"/>
      <c r="H5" s="112"/>
      <c r="I5" s="112"/>
      <c r="J5" s="112"/>
      <c r="K5" s="112"/>
      <c r="L5" s="112"/>
      <c r="M5" s="112"/>
      <c r="N5" s="112"/>
      <c r="O5" s="112"/>
    </row>
    <row r="6" spans="1:15" ht="51" customHeight="1">
      <c r="A6" s="113"/>
      <c r="B6" s="113"/>
      <c r="C6" s="110"/>
      <c r="D6" s="62" t="s">
        <v>8</v>
      </c>
      <c r="E6" s="3" t="s">
        <v>9</v>
      </c>
      <c r="F6" s="3" t="s">
        <v>10</v>
      </c>
      <c r="G6" s="3" t="s">
        <v>11</v>
      </c>
      <c r="H6" s="3" t="s">
        <v>12</v>
      </c>
      <c r="I6" s="3" t="s">
        <v>13</v>
      </c>
      <c r="J6" s="3" t="s">
        <v>14</v>
      </c>
      <c r="K6" s="3" t="s">
        <v>15</v>
      </c>
      <c r="L6" s="3" t="s">
        <v>16</v>
      </c>
      <c r="M6" s="3" t="s">
        <v>17</v>
      </c>
      <c r="N6" s="3" t="s">
        <v>18</v>
      </c>
      <c r="O6" s="11" t="s">
        <v>19</v>
      </c>
    </row>
    <row r="7" spans="1:15" ht="25.5" customHeight="1">
      <c r="A7" s="4" t="s">
        <v>40</v>
      </c>
      <c r="B7" s="5">
        <v>51.88</v>
      </c>
      <c r="C7" s="110"/>
      <c r="D7" s="63">
        <v>2290400</v>
      </c>
      <c r="E7" s="83" t="s">
        <v>120</v>
      </c>
      <c r="F7" s="6"/>
      <c r="G7" s="8">
        <v>3.35</v>
      </c>
      <c r="H7" s="8"/>
      <c r="I7" s="8"/>
      <c r="J7" s="8"/>
      <c r="K7" s="8"/>
      <c r="L7" s="8"/>
      <c r="M7" s="8"/>
      <c r="N7" s="8"/>
      <c r="O7" s="8">
        <v>3.35</v>
      </c>
    </row>
    <row r="8" spans="1:15" ht="25.5" customHeight="1">
      <c r="A8" s="4" t="s">
        <v>41</v>
      </c>
      <c r="B8" s="5"/>
      <c r="C8" s="110"/>
      <c r="D8" s="63"/>
      <c r="E8" s="7"/>
      <c r="F8" s="6"/>
      <c r="G8" s="8"/>
      <c r="H8" s="8"/>
      <c r="I8" s="8"/>
      <c r="J8" s="8"/>
      <c r="K8" s="8"/>
      <c r="L8" s="8"/>
      <c r="M8" s="8"/>
      <c r="N8" s="8"/>
      <c r="O8" s="8"/>
    </row>
    <row r="9" spans="1:15" ht="25.5" customHeight="1">
      <c r="A9" s="4" t="s">
        <v>42</v>
      </c>
      <c r="B9" s="5"/>
      <c r="C9" s="110"/>
      <c r="D9" s="63"/>
      <c r="E9" s="7"/>
      <c r="F9" s="6"/>
      <c r="G9" s="8"/>
      <c r="H9" s="8"/>
      <c r="I9" s="8"/>
      <c r="J9" s="8"/>
      <c r="K9" s="8"/>
      <c r="L9" s="8"/>
      <c r="M9" s="8"/>
      <c r="N9" s="8"/>
      <c r="O9" s="8"/>
    </row>
    <row r="10" spans="1:15" ht="25.5" customHeight="1">
      <c r="A10" s="9"/>
      <c r="B10" s="9"/>
      <c r="C10" s="110"/>
      <c r="E10" s="64" t="s">
        <v>123</v>
      </c>
      <c r="F10" s="9"/>
      <c r="G10" s="9">
        <v>3.35</v>
      </c>
      <c r="H10" s="9"/>
      <c r="I10" s="9"/>
      <c r="J10" s="9"/>
      <c r="K10" s="9"/>
      <c r="L10" s="9"/>
      <c r="M10" s="9"/>
      <c r="N10" s="9"/>
      <c r="O10" s="9">
        <v>3.35</v>
      </c>
    </row>
    <row r="11" spans="1:15" ht="25.5" customHeight="1">
      <c r="A11" s="9" t="s">
        <v>119</v>
      </c>
      <c r="B11" s="9">
        <v>3.35</v>
      </c>
      <c r="C11" s="110"/>
      <c r="D11" s="64"/>
      <c r="E11" s="9" t="s">
        <v>124</v>
      </c>
      <c r="F11" s="9"/>
      <c r="G11" s="9"/>
      <c r="H11" s="9"/>
      <c r="I11" s="9"/>
      <c r="J11" s="9"/>
      <c r="K11" s="9"/>
      <c r="L11" s="9"/>
      <c r="M11" s="9"/>
      <c r="N11" s="9"/>
      <c r="O11" s="9">
        <v>51.88</v>
      </c>
    </row>
    <row r="12" spans="1:15" ht="25.5" customHeight="1">
      <c r="A12" s="9"/>
      <c r="B12" s="9"/>
      <c r="C12" s="110"/>
      <c r="D12" s="64"/>
      <c r="E12" s="9"/>
      <c r="F12" s="9"/>
      <c r="G12" s="9"/>
      <c r="H12" s="9"/>
      <c r="I12" s="9"/>
      <c r="J12" s="9"/>
      <c r="K12" s="9"/>
      <c r="L12" s="9"/>
      <c r="M12" s="9"/>
      <c r="N12" s="9"/>
      <c r="O12" s="9"/>
    </row>
    <row r="13" spans="1:15" ht="25.5" customHeight="1">
      <c r="A13" s="9" t="s">
        <v>113</v>
      </c>
      <c r="B13" s="91">
        <f>B7+B11</f>
        <v>55.230000000000004</v>
      </c>
      <c r="C13" s="110"/>
      <c r="D13" s="64"/>
      <c r="E13" s="9"/>
      <c r="F13" s="9"/>
      <c r="G13" s="9">
        <f>G7</f>
        <v>3.35</v>
      </c>
      <c r="H13" s="9"/>
      <c r="I13" s="9"/>
      <c r="J13" s="9"/>
      <c r="K13" s="9"/>
      <c r="L13" s="9"/>
      <c r="M13" s="9"/>
      <c r="N13" s="9"/>
      <c r="O13" s="9">
        <v>55.23</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C7" sqref="C7:D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ht="32.25" customHeight="1">
      <c r="A2" s="129" t="s">
        <v>43</v>
      </c>
      <c r="B2" s="130"/>
      <c r="C2" s="130"/>
      <c r="D2" s="130"/>
      <c r="E2" s="130"/>
      <c r="F2" s="130"/>
      <c r="G2" s="130"/>
      <c r="H2" s="130"/>
      <c r="I2" s="130"/>
      <c r="J2" s="130"/>
      <c r="K2" s="130"/>
      <c r="L2" s="130"/>
      <c r="M2" s="130"/>
      <c r="N2" s="130"/>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row>
    <row r="3" spans="1:245" ht="24">
      <c r="A3" s="57" t="s">
        <v>0</v>
      </c>
      <c r="B3" s="84" t="s">
        <v>96</v>
      </c>
      <c r="C3" s="35"/>
      <c r="D3" s="35"/>
      <c r="E3" s="35"/>
      <c r="F3" s="36"/>
      <c r="G3" s="36"/>
      <c r="H3" s="36"/>
      <c r="I3" s="36"/>
      <c r="J3" s="36"/>
      <c r="K3" s="131" t="s">
        <v>1</v>
      </c>
      <c r="L3" s="131"/>
      <c r="M3" s="131"/>
      <c r="N3" s="131"/>
      <c r="O3" s="36"/>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row>
    <row r="4" spans="1:245" ht="14.25">
      <c r="A4" s="122" t="s">
        <v>44</v>
      </c>
      <c r="B4" s="132" t="s">
        <v>45</v>
      </c>
      <c r="C4" s="133"/>
      <c r="D4" s="133"/>
      <c r="E4" s="133"/>
      <c r="F4" s="133"/>
      <c r="G4" s="133"/>
      <c r="H4" s="133"/>
      <c r="I4" s="133"/>
      <c r="J4" s="133"/>
      <c r="K4" s="133"/>
      <c r="L4" s="134"/>
      <c r="M4" s="124" t="s">
        <v>46</v>
      </c>
      <c r="N4" s="126" t="s">
        <v>47</v>
      </c>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row>
    <row r="5" spans="1:245" ht="14.25">
      <c r="A5" s="122"/>
      <c r="B5" s="122" t="s">
        <v>48</v>
      </c>
      <c r="C5" s="122" t="s">
        <v>49</v>
      </c>
      <c r="D5" s="122"/>
      <c r="E5" s="122"/>
      <c r="F5" s="122" t="s">
        <v>50</v>
      </c>
      <c r="G5" s="135" t="s">
        <v>51</v>
      </c>
      <c r="H5" s="135"/>
      <c r="I5" s="135"/>
      <c r="J5" s="122" t="s">
        <v>52</v>
      </c>
      <c r="K5" s="122"/>
      <c r="L5" s="122"/>
      <c r="M5" s="125"/>
      <c r="N5" s="127"/>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row>
    <row r="6" spans="1:245" ht="36" customHeight="1">
      <c r="A6" s="136"/>
      <c r="B6" s="122"/>
      <c r="C6" s="37" t="s">
        <v>53</v>
      </c>
      <c r="D6" s="37" t="s">
        <v>54</v>
      </c>
      <c r="E6" s="37" t="s">
        <v>5</v>
      </c>
      <c r="F6" s="123"/>
      <c r="G6" s="37" t="s">
        <v>55</v>
      </c>
      <c r="H6" s="37" t="s">
        <v>56</v>
      </c>
      <c r="I6" s="37" t="s">
        <v>57</v>
      </c>
      <c r="J6" s="37" t="s">
        <v>58</v>
      </c>
      <c r="K6" s="49" t="s">
        <v>54</v>
      </c>
      <c r="L6" s="49" t="s">
        <v>5</v>
      </c>
      <c r="M6" s="125"/>
      <c r="N6" s="128"/>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row>
    <row r="7" spans="1:245" ht="38.25" customHeight="1">
      <c r="A7" s="38" t="s">
        <v>97</v>
      </c>
      <c r="B7" s="39">
        <f>E7+I7</f>
        <v>38.019999999999996</v>
      </c>
      <c r="C7" s="95">
        <v>618</v>
      </c>
      <c r="D7" s="95">
        <v>5000</v>
      </c>
      <c r="E7" s="40">
        <v>19.44</v>
      </c>
      <c r="F7" s="40">
        <v>18.58</v>
      </c>
      <c r="G7" s="95">
        <v>4</v>
      </c>
      <c r="H7" s="40"/>
      <c r="I7" s="40">
        <v>18.58</v>
      </c>
      <c r="J7" s="50"/>
      <c r="K7" s="51"/>
      <c r="L7" s="52"/>
      <c r="M7" s="52">
        <v>46.8</v>
      </c>
      <c r="N7" s="86" t="s">
        <v>98</v>
      </c>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row>
    <row r="8" spans="1:245" ht="38.25" customHeight="1">
      <c r="A8" s="41"/>
      <c r="B8" s="42"/>
      <c r="C8" s="43"/>
      <c r="D8" s="43"/>
      <c r="E8" s="43"/>
      <c r="F8" s="43"/>
      <c r="G8" s="43"/>
      <c r="H8" s="43"/>
      <c r="I8" s="43"/>
      <c r="J8" s="43"/>
      <c r="K8" s="53"/>
      <c r="L8" s="53"/>
      <c r="M8" s="53"/>
      <c r="N8" s="53"/>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row>
    <row r="9" spans="1:245" ht="38.25" customHeight="1">
      <c r="A9" s="41"/>
      <c r="B9" s="42"/>
      <c r="C9" s="43"/>
      <c r="D9" s="43"/>
      <c r="E9" s="43"/>
      <c r="F9" s="43"/>
      <c r="G9" s="43"/>
      <c r="H9" s="43"/>
      <c r="I9" s="43"/>
      <c r="J9" s="43"/>
      <c r="K9" s="53"/>
      <c r="L9" s="53"/>
      <c r="M9" s="53"/>
      <c r="N9" s="53"/>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38.25" customHeight="1">
      <c r="A10" s="41"/>
      <c r="B10" s="42"/>
      <c r="C10" s="43"/>
      <c r="D10" s="43"/>
      <c r="E10" s="43"/>
      <c r="F10" s="43"/>
      <c r="G10" s="43"/>
      <c r="H10" s="43"/>
      <c r="I10" s="43"/>
      <c r="J10" s="43"/>
      <c r="K10" s="53"/>
      <c r="L10" s="53"/>
      <c r="M10" s="53"/>
      <c r="N10" s="53"/>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38.25" customHeight="1">
      <c r="A11" s="41"/>
      <c r="B11" s="42"/>
      <c r="C11" s="43"/>
      <c r="D11" s="43"/>
      <c r="E11" s="43"/>
      <c r="F11" s="43"/>
      <c r="G11" s="43"/>
      <c r="H11" s="43"/>
      <c r="I11" s="43"/>
      <c r="J11" s="43"/>
      <c r="K11" s="53"/>
      <c r="L11" s="53"/>
      <c r="M11" s="53"/>
      <c r="N11" s="53"/>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38.25" customHeight="1">
      <c r="A12" s="41"/>
      <c r="B12" s="42"/>
      <c r="C12" s="43"/>
      <c r="D12" s="43"/>
      <c r="E12" s="43"/>
      <c r="F12" s="43"/>
      <c r="G12" s="43"/>
      <c r="H12" s="43"/>
      <c r="I12" s="43"/>
      <c r="J12" s="43"/>
      <c r="K12" s="53"/>
      <c r="L12" s="53"/>
      <c r="M12" s="53"/>
      <c r="N12" s="53"/>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38.25" customHeight="1">
      <c r="A13" s="41"/>
      <c r="B13" s="42"/>
      <c r="C13" s="43"/>
      <c r="D13" s="43"/>
      <c r="E13" s="43"/>
      <c r="F13" s="43"/>
      <c r="G13" s="43"/>
      <c r="H13" s="43"/>
      <c r="I13" s="43"/>
      <c r="J13" s="43"/>
      <c r="K13" s="53"/>
      <c r="L13" s="53"/>
      <c r="M13" s="53"/>
      <c r="N13" s="53"/>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38.25" customHeight="1">
      <c r="A14" s="41"/>
      <c r="B14" s="42"/>
      <c r="C14" s="43"/>
      <c r="D14" s="43"/>
      <c r="E14" s="43"/>
      <c r="F14" s="43"/>
      <c r="G14" s="43"/>
      <c r="H14" s="43"/>
      <c r="I14" s="43"/>
      <c r="J14" s="43"/>
      <c r="K14" s="53"/>
      <c r="L14" s="53"/>
      <c r="M14" s="53"/>
      <c r="N14" s="53"/>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4.25">
      <c r="A15" s="44" t="s">
        <v>59</v>
      </c>
      <c r="B15" s="45"/>
      <c r="C15" s="45"/>
      <c r="D15" s="45"/>
      <c r="E15" s="45"/>
      <c r="F15" s="45"/>
      <c r="G15" s="46"/>
      <c r="H15" s="46"/>
      <c r="I15" s="46"/>
      <c r="J15" s="46"/>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10" ht="14.25">
      <c r="A16" s="47" t="s">
        <v>60</v>
      </c>
      <c r="B16" s="47"/>
      <c r="C16" s="47"/>
      <c r="D16" s="47"/>
      <c r="E16" s="47"/>
      <c r="F16" s="47"/>
      <c r="G16" s="47"/>
      <c r="H16" s="47"/>
      <c r="I16" s="47"/>
      <c r="J16" s="47"/>
    </row>
    <row r="17" spans="1:10" ht="14.25">
      <c r="A17" s="48" t="s">
        <v>61</v>
      </c>
      <c r="B17" s="48"/>
      <c r="C17" s="48"/>
      <c r="D17" s="48"/>
      <c r="E17" s="48"/>
      <c r="F17" s="48"/>
      <c r="G17" s="48"/>
      <c r="H17" s="48"/>
      <c r="I17" s="48"/>
      <c r="J17" s="48"/>
    </row>
    <row r="18" spans="1:10" ht="14.25">
      <c r="A18" s="48"/>
      <c r="B18" s="48"/>
      <c r="C18" s="48"/>
      <c r="D18" s="48"/>
      <c r="E18" s="48"/>
      <c r="F18" s="48"/>
      <c r="G18" s="48"/>
      <c r="H18" s="48"/>
      <c r="I18" s="48"/>
      <c r="J18" s="48"/>
    </row>
  </sheetData>
  <sheetProtection/>
  <mergeCells count="11">
    <mergeCell ref="B5:B6"/>
    <mergeCell ref="F5:F6"/>
    <mergeCell ref="M4:M6"/>
    <mergeCell ref="N4:N6"/>
    <mergeCell ref="A2:N2"/>
    <mergeCell ref="K3:N3"/>
    <mergeCell ref="B4:L4"/>
    <mergeCell ref="C5:E5"/>
    <mergeCell ref="G5:I5"/>
    <mergeCell ref="J5:L5"/>
    <mergeCell ref="A4:A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2016-09-06T00:19:58Z</cp:lastPrinted>
  <dcterms:created xsi:type="dcterms:W3CDTF">2008-09-11T17:22:52Z</dcterms:created>
  <dcterms:modified xsi:type="dcterms:W3CDTF">2016-09-08T10:08:11Z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