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84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<sst xmlns="http://schemas.openxmlformats.org/spreadsheetml/2006/main" count="137" uniqueCount="90">
  <si>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</si>
  <si>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</si>
  <si>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</si>
  <si>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</si>
  <si>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</si>
  <si>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</si>
  <si>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</si>
  <si>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</si>
  <si>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</si>
  <si>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</si>
  <si>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</si>
  <si>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</si>
  <si>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</si>
  <si>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</si>
  <si>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</si>
  <si>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</si>
  <si>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</si>
  <si>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</si>
  <si>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</si>
  <si>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</si>
  <si>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</si>
  <si>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</si>
  <si>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</si>
  <si>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</si>
  <si>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</si>
  <si>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</si>
  <si>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</si>
  <si>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</si>
  <si>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</si>
  <si>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</si>
  <si>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</si>
  <si>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</si>
  <si>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</si>
  <si>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</si>
  <si>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</si>
  <si>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</si>
  <si>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</si>
  <si>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</si>
  <si>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</si>
  <si>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</si>
  <si>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</si>
  <si>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</si>
  <si>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</si>
  <si>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</si>
  <si>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</si>
  <si>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</si>
  <si>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</si>
  <si>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</si>
  <si>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t>单位：临湘市建筑工程质量监督管理站</t>
  </si>
  <si>
    <t>城乡社区支出</t>
  </si>
  <si>
    <t>2120101</t>
  </si>
  <si>
    <t>行政运行</t>
  </si>
  <si>
    <t>2120399</t>
  </si>
  <si>
    <t>其他城乡社区公共设施支出</t>
  </si>
  <si>
    <t>2129999</t>
  </si>
  <si>
    <t>其他城乡社区支出</t>
  </si>
  <si>
    <r>
      <t xml:space="preserve"> 2017 </t>
    </r>
    <r>
      <rPr>
        <sz val="16"/>
        <color indexed="8"/>
        <rFont val="黑体"/>
        <family val="0"/>
      </rPr>
      <t>年度部门收支总表</t>
    </r>
  </si>
  <si>
    <t>单位：临湘市建筑工程质量监督管理站</t>
  </si>
  <si>
    <r>
      <t xml:space="preserve"> 2017 </t>
    </r>
    <r>
      <rPr>
        <sz val="16"/>
        <color indexed="8"/>
        <rFont val="黑体"/>
        <family val="0"/>
      </rPr>
      <t>年度部门财政拨款支出表</t>
    </r>
  </si>
  <si>
    <t xml:space="preserve">行政运行 </t>
  </si>
  <si>
    <t>其他城乡社区公共设施支出</t>
  </si>
  <si>
    <t>其他城乡社区支出</t>
  </si>
  <si>
    <t>合计</t>
  </si>
  <si>
    <t>2120101</t>
  </si>
  <si>
    <t>经费拨款</t>
  </si>
  <si>
    <t>2120399</t>
  </si>
  <si>
    <t xml:space="preserve"> 工程质量监督及工程定额测定费</t>
  </si>
  <si>
    <t>建筑施工安全服务工作费</t>
  </si>
  <si>
    <t>2129999</t>
  </si>
  <si>
    <t>其他城乡社区支出</t>
  </si>
  <si>
    <r>
      <t xml:space="preserve"> 2017 </t>
    </r>
    <r>
      <rPr>
        <sz val="16"/>
        <color indexed="8"/>
        <rFont val="黑体"/>
        <family val="0"/>
      </rPr>
      <t>年度部门一般公共预算支出表</t>
    </r>
  </si>
  <si>
    <t>30101</t>
  </si>
  <si>
    <t>基本工资支出</t>
  </si>
  <si>
    <t>津补贴及绩效工资</t>
  </si>
  <si>
    <t>社保缴费</t>
  </si>
  <si>
    <t>302</t>
  </si>
  <si>
    <t>30201</t>
  </si>
  <si>
    <t>日常公用经费</t>
  </si>
  <si>
    <t>30231</t>
  </si>
  <si>
    <t>退休费</t>
  </si>
  <si>
    <t>住房公积金</t>
  </si>
  <si>
    <t>其他支出</t>
  </si>
  <si>
    <t>30202</t>
  </si>
  <si>
    <t>退休公务费</t>
  </si>
  <si>
    <r>
      <t xml:space="preserve">  2017  </t>
    </r>
    <r>
      <rPr>
        <b/>
        <sz val="18"/>
        <rFont val="宋体"/>
        <family val="0"/>
      </rPr>
      <t>年度部门一般公共预算基本支出表</t>
    </r>
  </si>
  <si>
    <r>
      <t xml:space="preserve"> 2017 </t>
    </r>
    <r>
      <rPr>
        <sz val="16"/>
        <color indexed="8"/>
        <rFont val="黑体"/>
        <family val="0"/>
      </rPr>
      <t>年部门政府性基金预算支出表</t>
    </r>
  </si>
  <si>
    <t>临湘市建筑工程质量监督管理站</t>
  </si>
  <si>
    <r>
      <t>2016</t>
    </r>
    <r>
      <rPr>
        <sz val="10"/>
        <color indexed="8"/>
        <rFont val="宋体"/>
        <family val="0"/>
      </rPr>
      <t>年三公经费数</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</si>
  <si>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</si>
  <si>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因车辆年久维修费用增加</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</si>
</sst>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00_ "/>
  </numFmts>
  <fonts count="46">
    <font>
      <sz val="11"/>
      <color indexed="8"/>
      <name val="Tahoma"/>
      <family val="2"/>
    </font>
    <font>
      <sz val="12"/>
      <name val="宋体"/>
      <family val="0"/>
    </font>
    <font>
      <sz val="16"/>
      <color indexed="8"/>
      <name val="黑体"/>
      <family val="0"/>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0"/>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sz val="18"/>
      <name val="Times New Roman"/>
      <family val="1"/>
    </font>
    <font>
      <sz val="12"/>
      <name val="仿宋_GB2312"/>
      <family val="3"/>
    </font>
    <font>
      <sz val="18"/>
      <name val="黑体"/>
      <family val="0"/>
    </font>
    <font>
      <u val="single"/>
      <sz val="16"/>
      <color indexed="8"/>
      <name val="黑体"/>
      <family val="0"/>
    </font>
    <font>
      <b/>
      <u val="single"/>
      <sz val="18"/>
      <name val="Times New Roman"/>
      <family val="1"/>
    </font>
    <font>
      <b/>
      <u val="single"/>
      <sz val="16"/>
      <color indexed="8"/>
      <name val="Times New Roman"/>
      <family val="1"/>
    </font>
    <font>
      <sz val="9"/>
      <name val="Tahoma"/>
      <family val="2"/>
    </font>
    <font>
      <sz val="11"/>
      <color indexed="20"/>
      <name val="宋体"/>
      <family val="0"/>
    </font>
    <font>
      <sz val="11"/>
      <color indexed="17"/>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right style="thin"/>
      <top style="thin"/>
      <bottom style="thin"/>
    </border>
    <border>
      <left style="thin"/>
      <right/>
      <top style="thin"/>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color indexed="63"/>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44"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vertical="center"/>
      <protection/>
    </xf>
    <xf numFmtId="0" fontId="20" fillId="0" borderId="0" applyNumberFormat="0" applyFill="0" applyBorder="0" applyAlignment="0" applyProtection="0"/>
    <xf numFmtId="0" fontId="28" fillId="4" borderId="0" applyNumberFormat="0" applyBorder="0" applyAlignment="0" applyProtection="0"/>
    <xf numFmtId="0" fontId="45"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15">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3" applyNumberFormat="1" applyFont="1" applyFill="1" applyAlignment="1" applyProtection="1">
      <alignment horizontal="left" vertical="center" wrapText="1"/>
      <protection/>
    </xf>
    <xf numFmtId="0" fontId="36" fillId="0" borderId="0" xfId="43" applyNumberFormat="1" applyFont="1" applyFill="1" applyAlignment="1" applyProtection="1">
      <alignment horizontal="center" vertical="center" wrapText="1"/>
      <protection/>
    </xf>
    <xf numFmtId="0" fontId="12" fillId="0" borderId="0" xfId="43">
      <alignment/>
      <protection/>
    </xf>
    <xf numFmtId="0" fontId="34" fillId="24" borderId="12" xfId="43" applyNumberFormat="1" applyFont="1" applyFill="1" applyBorder="1" applyAlignment="1" applyProtection="1">
      <alignment horizontal="center" vertical="center" wrapText="1"/>
      <protection/>
    </xf>
    <xf numFmtId="0" fontId="5" fillId="0" borderId="11" xfId="43" applyNumberFormat="1" applyFont="1" applyFill="1" applyBorder="1" applyAlignment="1" applyProtection="1">
      <alignment horizontal="center" vertical="center" wrapText="1"/>
      <protection/>
    </xf>
    <xf numFmtId="49" fontId="5" fillId="0" borderId="13" xfId="43" applyNumberFormat="1" applyFont="1" applyFill="1" applyBorder="1" applyAlignment="1" applyProtection="1">
      <alignment horizontal="center" vertical="center" wrapText="1"/>
      <protection/>
    </xf>
    <xf numFmtId="4" fontId="3" fillId="0" borderId="11" xfId="43" applyNumberFormat="1" applyFont="1" applyFill="1" applyBorder="1" applyAlignment="1" applyProtection="1">
      <alignment horizontal="center" vertical="center" wrapText="1"/>
      <protection/>
    </xf>
    <xf numFmtId="0" fontId="3" fillId="0" borderId="11" xfId="43" applyNumberFormat="1" applyFont="1" applyFill="1" applyBorder="1" applyAlignment="1" applyProtection="1">
      <alignment horizontal="center" vertical="center" wrapText="1"/>
      <protection/>
    </xf>
    <xf numFmtId="0" fontId="36" fillId="0" borderId="11" xfId="43"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84"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84"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84" fontId="33" fillId="0" borderId="15"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49" fontId="8" fillId="0" borderId="1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shrinkToFit="1"/>
    </xf>
    <xf numFmtId="184" fontId="1" fillId="0" borderId="11" xfId="0" applyNumberFormat="1" applyFont="1" applyFill="1" applyBorder="1" applyAlignment="1">
      <alignment horizontal="center" vertical="center"/>
    </xf>
    <xf numFmtId="49" fontId="33" fillId="0" borderId="11" xfId="0" applyNumberFormat="1" applyFont="1" applyFill="1" applyBorder="1" applyAlignment="1">
      <alignment horizontal="center" vertical="center" wrapText="1"/>
    </xf>
    <xf numFmtId="49" fontId="0" fillId="0" borderId="11" xfId="0" applyNumberFormat="1" applyBorder="1" applyAlignment="1">
      <alignment/>
    </xf>
    <xf numFmtId="49" fontId="0" fillId="0" borderId="0" xfId="0" applyNumberFormat="1" applyAlignment="1">
      <alignment/>
    </xf>
    <xf numFmtId="0" fontId="3" fillId="0" borderId="11" xfId="0" applyFont="1" applyFill="1" applyBorder="1" applyAlignment="1">
      <alignment horizontal="center" vertical="center" shrinkToFit="1"/>
    </xf>
    <xf numFmtId="0" fontId="0" fillId="0" borderId="11" xfId="0" applyBorder="1" applyAlignment="1">
      <alignment horizontal="center"/>
    </xf>
    <xf numFmtId="184" fontId="0" fillId="0" borderId="11" xfId="0" applyNumberFormat="1" applyBorder="1" applyAlignment="1">
      <alignment/>
    </xf>
    <xf numFmtId="49" fontId="36" fillId="0" borderId="13" xfId="43" applyNumberFormat="1" applyFont="1" applyFill="1" applyBorder="1" applyAlignment="1" applyProtection="1">
      <alignment horizontal="center" vertical="center" wrapText="1"/>
      <protection/>
    </xf>
    <xf numFmtId="185" fontId="34" fillId="0" borderId="13" xfId="43" applyNumberFormat="1" applyFont="1" applyFill="1" applyBorder="1" applyAlignment="1" applyProtection="1">
      <alignment horizontal="center" vertical="center" wrapText="1"/>
      <protection/>
    </xf>
    <xf numFmtId="0" fontId="5" fillId="0" borderId="14" xfId="43" applyNumberFormat="1" applyFont="1" applyFill="1" applyBorder="1" applyAlignment="1" applyProtection="1">
      <alignment horizontal="center" vertical="center" wrapText="1"/>
      <protection/>
    </xf>
    <xf numFmtId="0" fontId="34" fillId="0" borderId="11" xfId="43" applyNumberFormat="1" applyFont="1" applyFill="1" applyBorder="1" applyAlignment="1" applyProtection="1">
      <alignment horizontal="center" vertical="center" wrapText="1"/>
      <protection/>
    </xf>
    <xf numFmtId="49" fontId="5" fillId="0" borderId="14" xfId="43" applyNumberFormat="1" applyFont="1" applyFill="1" applyBorder="1" applyAlignment="1" applyProtection="1">
      <alignment horizontal="center" vertical="center" wrapText="1"/>
      <protection/>
    </xf>
    <xf numFmtId="0" fontId="3" fillId="0" borderId="11" xfId="47" applyFont="1" applyBorder="1" applyAlignment="1">
      <alignment horizontal="left" vertical="center" shrinkToFit="1"/>
      <protection/>
    </xf>
    <xf numFmtId="0" fontId="3" fillId="0" borderId="14" xfId="47" applyFont="1" applyBorder="1" applyAlignment="1">
      <alignment horizontal="center" vertical="center" shrinkToFit="1"/>
      <protection/>
    </xf>
    <xf numFmtId="49" fontId="3" fillId="0" borderId="11" xfId="0" applyNumberFormat="1" applyFont="1" applyFill="1" applyBorder="1" applyAlignment="1">
      <alignment horizontal="left" vertical="center"/>
    </xf>
    <xf numFmtId="0" fontId="34" fillId="24" borderId="16" xfId="43" applyNumberFormat="1" applyFont="1" applyFill="1" applyBorder="1" applyAlignment="1" applyProtection="1">
      <alignment horizontal="center" vertical="center" wrapText="1"/>
      <protection/>
    </xf>
    <xf numFmtId="4" fontId="34" fillId="24" borderId="12" xfId="43" applyNumberFormat="1" applyFont="1" applyFill="1" applyBorder="1" applyAlignment="1" applyProtection="1">
      <alignment horizontal="center" vertical="center" wrapText="1"/>
      <protection/>
    </xf>
    <xf numFmtId="4" fontId="5" fillId="0" borderId="11" xfId="43" applyNumberFormat="1" applyFont="1" applyFill="1" applyBorder="1" applyAlignment="1" applyProtection="1">
      <alignment horizontal="center" vertical="center" wrapText="1"/>
      <protection/>
    </xf>
    <xf numFmtId="0" fontId="3" fillId="0" borderId="0" xfId="43" applyNumberFormat="1" applyFont="1" applyFill="1" applyAlignment="1" applyProtection="1">
      <alignment horizontal="center" vertical="center" wrapText="1"/>
      <protection/>
    </xf>
    <xf numFmtId="0" fontId="0" fillId="0" borderId="0" xfId="0" applyFont="1" applyFill="1" applyAlignment="1">
      <alignment horizontal="center"/>
    </xf>
    <xf numFmtId="4" fontId="34" fillId="0" borderId="11" xfId="43" applyNumberFormat="1" applyFont="1" applyFill="1" applyBorder="1" applyAlignment="1" applyProtection="1">
      <alignment horizontal="center" vertical="center" wrapText="1"/>
      <protection/>
    </xf>
    <xf numFmtId="0" fontId="8" fillId="0" borderId="17" xfId="0" applyNumberFormat="1" applyFont="1" applyFill="1" applyBorder="1" applyAlignment="1">
      <alignment horizontal="left" vertical="center"/>
    </xf>
    <xf numFmtId="0" fontId="1" fillId="0" borderId="0" xfId="0" applyFont="1" applyFill="1" applyAlignment="1">
      <alignment horizontal="left" vertical="center"/>
    </xf>
    <xf numFmtId="0" fontId="3" fillId="0" borderId="11" xfId="46" applyFont="1" applyBorder="1" applyAlignment="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20"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32" fillId="0" borderId="23"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7"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3" applyNumberFormat="1" applyFont="1" applyFill="1" applyAlignment="1" applyProtection="1">
      <alignment horizontal="center" vertical="center" wrapText="1"/>
      <protection/>
    </xf>
    <xf numFmtId="0" fontId="37" fillId="0" borderId="0" xfId="43" applyNumberFormat="1" applyFont="1" applyFill="1" applyAlignment="1" applyProtection="1">
      <alignment horizontal="center" vertical="center" wrapText="1"/>
      <protection/>
    </xf>
    <xf numFmtId="0" fontId="3" fillId="0" borderId="24" xfId="43" applyNumberFormat="1" applyFont="1" applyFill="1" applyBorder="1" applyAlignment="1" applyProtection="1">
      <alignment horizontal="left" vertical="center" wrapText="1"/>
      <protection/>
    </xf>
    <xf numFmtId="0" fontId="5" fillId="0" borderId="24" xfId="43" applyNumberFormat="1" applyFont="1" applyFill="1" applyBorder="1" applyAlignment="1" applyProtection="1">
      <alignment horizontal="left" vertical="center" wrapText="1"/>
      <protection/>
    </xf>
    <xf numFmtId="0" fontId="5" fillId="0" borderId="0" xfId="43"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5"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公共预算支出表" xfId="40"/>
    <cellStyle name="常规 2" xfId="41"/>
    <cellStyle name="常规 3" xfId="42"/>
    <cellStyle name="常规 4" xfId="43"/>
    <cellStyle name="常规 5" xfId="44"/>
    <cellStyle name="常规 6" xfId="45"/>
    <cellStyle name="常规_2012年预算公开分析表（26个部门财政拨款三公经费）" xfId="46"/>
    <cellStyle name="常规_公共预算支出表" xfId="47"/>
    <cellStyle name="Hyperlink" xfId="48"/>
    <cellStyle name="好" xfId="49"/>
    <cellStyle name="好_公共预算支出表"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样式 1" xfId="70"/>
    <cellStyle name="Followed Hyperlink" xfId="71"/>
    <cellStyle name="注释"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Q15" sqref="Q15"/>
    </sheetView>
  </sheetViews>
  <sheetFormatPr defaultColWidth="9.00390625" defaultRowHeight="14.25"/>
  <cols>
    <col min="1" max="1" width="25.75390625" style="14" customWidth="1"/>
    <col min="2" max="2" width="8.50390625" style="14" customWidth="1"/>
    <col min="3" max="3" width="0.37109375" style="14" customWidth="1"/>
    <col min="4" max="4" width="7.125" style="14" customWidth="1"/>
    <col min="5" max="5" width="14.50390625" style="14"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6.25390625" style="14" customWidth="1"/>
    <col min="15" max="15" width="7.75390625" style="14" customWidth="1"/>
    <col min="16" max="16384" width="9.00390625" style="14" bestFit="1" customWidth="1"/>
  </cols>
  <sheetData>
    <row r="1" ht="12" customHeight="1">
      <c r="A1" s="37"/>
    </row>
    <row r="2" spans="1:15" ht="12" customHeight="1">
      <c r="A2" s="82" t="s">
        <v>56</v>
      </c>
      <c r="B2" s="83"/>
      <c r="C2" s="83"/>
      <c r="D2" s="83"/>
      <c r="E2" s="83"/>
      <c r="F2" s="83"/>
      <c r="G2" s="83"/>
      <c r="H2" s="83"/>
      <c r="I2" s="83"/>
      <c r="J2" s="83"/>
      <c r="K2" s="83"/>
      <c r="L2" s="83"/>
      <c r="M2" s="83"/>
      <c r="N2" s="83"/>
      <c r="O2" s="83"/>
    </row>
    <row r="3" spans="1:15" ht="28.5" customHeight="1">
      <c r="A3" s="83"/>
      <c r="B3" s="83"/>
      <c r="C3" s="83"/>
      <c r="D3" s="83"/>
      <c r="E3" s="83"/>
      <c r="F3" s="83"/>
      <c r="G3" s="83"/>
      <c r="H3" s="83"/>
      <c r="I3" s="83"/>
      <c r="J3" s="83"/>
      <c r="K3" s="83"/>
      <c r="L3" s="83"/>
      <c r="M3" s="83"/>
      <c r="N3" s="83"/>
      <c r="O3" s="83"/>
    </row>
    <row r="4" spans="1:14" ht="21.75" customHeight="1">
      <c r="A4" s="45" t="s">
        <v>48</v>
      </c>
      <c r="B4" s="45"/>
      <c r="C4" s="45"/>
      <c r="D4" s="45"/>
      <c r="E4" s="45"/>
      <c r="N4" s="23" t="s">
        <v>0</v>
      </c>
    </row>
    <row r="5" spans="1:15" ht="24.75" customHeight="1">
      <c r="A5" s="89" t="s">
        <v>1</v>
      </c>
      <c r="B5" s="89"/>
      <c r="C5" s="86"/>
      <c r="D5" s="90" t="s">
        <v>2</v>
      </c>
      <c r="E5" s="91"/>
      <c r="F5" s="91"/>
      <c r="G5" s="91"/>
      <c r="H5" s="91"/>
      <c r="I5" s="91"/>
      <c r="J5" s="91"/>
      <c r="K5" s="91"/>
      <c r="L5" s="91"/>
      <c r="M5" s="91"/>
      <c r="N5" s="91"/>
      <c r="O5" s="92"/>
    </row>
    <row r="6" spans="1:15" s="15" customFormat="1" ht="48.75" customHeight="1">
      <c r="A6" s="85" t="s">
        <v>3</v>
      </c>
      <c r="B6" s="85" t="s">
        <v>4</v>
      </c>
      <c r="C6" s="87"/>
      <c r="D6" s="93" t="s">
        <v>5</v>
      </c>
      <c r="E6" s="94"/>
      <c r="F6" s="95" t="s">
        <v>6</v>
      </c>
      <c r="G6" s="96"/>
      <c r="H6" s="96"/>
      <c r="I6" s="96"/>
      <c r="J6" s="96"/>
      <c r="K6" s="96"/>
      <c r="L6" s="96"/>
      <c r="M6" s="96"/>
      <c r="N6" s="96"/>
      <c r="O6" s="97"/>
    </row>
    <row r="7" spans="1:15" s="15" customFormat="1" ht="63" customHeight="1">
      <c r="A7" s="85"/>
      <c r="B7" s="85"/>
      <c r="C7" s="87"/>
      <c r="D7" s="46" t="s">
        <v>7</v>
      </c>
      <c r="E7" s="17" t="s">
        <v>8</v>
      </c>
      <c r="F7" s="17" t="s">
        <v>9</v>
      </c>
      <c r="G7" s="17" t="s">
        <v>10</v>
      </c>
      <c r="H7" s="17" t="s">
        <v>11</v>
      </c>
      <c r="I7" s="17" t="s">
        <v>12</v>
      </c>
      <c r="J7" s="17" t="s">
        <v>13</v>
      </c>
      <c r="K7" s="17" t="s">
        <v>14</v>
      </c>
      <c r="L7" s="17" t="s">
        <v>15</v>
      </c>
      <c r="M7" s="17" t="s">
        <v>16</v>
      </c>
      <c r="N7" s="17" t="s">
        <v>17</v>
      </c>
      <c r="O7" s="24" t="s">
        <v>18</v>
      </c>
    </row>
    <row r="8" spans="1:15" ht="18.75" customHeight="1">
      <c r="A8" s="47" t="s">
        <v>19</v>
      </c>
      <c r="B8" s="43">
        <f>SUM(B9:B10)</f>
        <v>936.5</v>
      </c>
      <c r="C8" s="87"/>
      <c r="D8" s="54">
        <v>212</v>
      </c>
      <c r="E8" s="55" t="s">
        <v>49</v>
      </c>
      <c r="F8" s="18">
        <f>SUM(F9:F11)</f>
        <v>636.8000000000001</v>
      </c>
      <c r="G8" s="18">
        <f aca="true" t="shared" si="0" ref="G8:O8">SUM(G9:G11)</f>
        <v>20.9</v>
      </c>
      <c r="H8" s="18">
        <f t="shared" si="0"/>
        <v>32.7</v>
      </c>
      <c r="I8" s="18">
        <f t="shared" si="0"/>
        <v>0</v>
      </c>
      <c r="J8" s="18">
        <f t="shared" si="0"/>
        <v>0</v>
      </c>
      <c r="K8" s="18">
        <f t="shared" si="0"/>
        <v>0</v>
      </c>
      <c r="L8" s="18">
        <f t="shared" si="0"/>
        <v>0</v>
      </c>
      <c r="M8" s="18">
        <f t="shared" si="0"/>
        <v>0</v>
      </c>
      <c r="N8" s="57">
        <f t="shared" si="0"/>
        <v>246.1</v>
      </c>
      <c r="O8" s="18">
        <f t="shared" si="0"/>
        <v>936.5</v>
      </c>
    </row>
    <row r="9" spans="1:15" ht="18.75" customHeight="1">
      <c r="A9" s="47" t="s">
        <v>20</v>
      </c>
      <c r="B9" s="43">
        <v>336.5</v>
      </c>
      <c r="C9" s="87"/>
      <c r="D9" s="56" t="s">
        <v>50</v>
      </c>
      <c r="E9" s="55" t="s">
        <v>51</v>
      </c>
      <c r="F9" s="18">
        <v>124.2</v>
      </c>
      <c r="G9" s="20">
        <v>7.4</v>
      </c>
      <c r="H9" s="20">
        <v>4.9</v>
      </c>
      <c r="I9" s="20"/>
      <c r="J9" s="20"/>
      <c r="K9" s="20"/>
      <c r="L9" s="20"/>
      <c r="M9" s="20"/>
      <c r="N9" s="20"/>
      <c r="O9" s="58">
        <f>SUM(F9:N9)</f>
        <v>136.5</v>
      </c>
    </row>
    <row r="10" spans="1:15" ht="18.75" customHeight="1">
      <c r="A10" s="49" t="s">
        <v>21</v>
      </c>
      <c r="B10" s="43">
        <v>600</v>
      </c>
      <c r="C10" s="87"/>
      <c r="D10" s="56" t="s">
        <v>52</v>
      </c>
      <c r="E10" s="57" t="s">
        <v>53</v>
      </c>
      <c r="F10" s="18"/>
      <c r="G10" s="20"/>
      <c r="H10" s="20"/>
      <c r="I10" s="20"/>
      <c r="J10" s="20"/>
      <c r="K10" s="20"/>
      <c r="L10" s="20"/>
      <c r="M10" s="20"/>
      <c r="N10" s="20">
        <v>200</v>
      </c>
      <c r="O10" s="58">
        <f>SUM(F10:N10)</f>
        <v>200</v>
      </c>
    </row>
    <row r="11" spans="1:15" ht="18.75" customHeight="1">
      <c r="A11" s="47" t="s">
        <v>22</v>
      </c>
      <c r="B11" s="43"/>
      <c r="C11" s="87"/>
      <c r="D11" s="56" t="s">
        <v>54</v>
      </c>
      <c r="E11" s="55" t="s">
        <v>55</v>
      </c>
      <c r="F11" s="18">
        <v>512.6</v>
      </c>
      <c r="G11" s="20">
        <v>13.5</v>
      </c>
      <c r="H11" s="20">
        <v>27.8</v>
      </c>
      <c r="I11" s="20"/>
      <c r="J11" s="20"/>
      <c r="K11" s="20"/>
      <c r="L11" s="20"/>
      <c r="M11" s="20"/>
      <c r="N11" s="20">
        <v>46.1</v>
      </c>
      <c r="O11" s="58">
        <f>SUM(F11:N11)</f>
        <v>600</v>
      </c>
    </row>
    <row r="12" spans="1:15" ht="18.75" customHeight="1">
      <c r="A12" s="47" t="s">
        <v>23</v>
      </c>
      <c r="B12" s="43"/>
      <c r="C12" s="87"/>
      <c r="D12" s="48"/>
      <c r="E12" s="19"/>
      <c r="F12" s="18"/>
      <c r="G12" s="20"/>
      <c r="H12" s="20"/>
      <c r="I12" s="20"/>
      <c r="J12" s="20"/>
      <c r="K12" s="20"/>
      <c r="L12" s="20"/>
      <c r="M12" s="20"/>
      <c r="N12" s="20"/>
      <c r="O12" s="20"/>
    </row>
    <row r="13" spans="1:15" ht="18.75" customHeight="1">
      <c r="A13" s="47" t="s">
        <v>24</v>
      </c>
      <c r="B13" s="43"/>
      <c r="C13" s="87"/>
      <c r="D13" s="48"/>
      <c r="E13" s="19"/>
      <c r="F13" s="18"/>
      <c r="G13" s="20"/>
      <c r="H13" s="20"/>
      <c r="I13" s="20"/>
      <c r="J13" s="20"/>
      <c r="K13" s="20"/>
      <c r="L13" s="20"/>
      <c r="M13" s="20"/>
      <c r="N13" s="20"/>
      <c r="O13" s="20"/>
    </row>
    <row r="14" spans="1:15" ht="18.75" customHeight="1">
      <c r="A14" s="47" t="s">
        <v>25</v>
      </c>
      <c r="B14" s="43"/>
      <c r="C14" s="87"/>
      <c r="D14" s="48"/>
      <c r="E14" s="19"/>
      <c r="F14" s="18"/>
      <c r="G14" s="20"/>
      <c r="H14" s="20"/>
      <c r="I14" s="20"/>
      <c r="J14" s="20"/>
      <c r="K14" s="20"/>
      <c r="L14" s="20"/>
      <c r="M14" s="20"/>
      <c r="N14" s="20"/>
      <c r="O14" s="20"/>
    </row>
    <row r="15" spans="1:15" ht="18.75" customHeight="1">
      <c r="A15" s="47" t="s">
        <v>26</v>
      </c>
      <c r="B15" s="43"/>
      <c r="C15" s="87"/>
      <c r="D15" s="48"/>
      <c r="E15" s="19"/>
      <c r="F15" s="18"/>
      <c r="G15" s="20"/>
      <c r="H15" s="20"/>
      <c r="I15" s="20"/>
      <c r="J15" s="20"/>
      <c r="K15" s="20"/>
      <c r="L15" s="20"/>
      <c r="M15" s="20"/>
      <c r="N15" s="20"/>
      <c r="O15" s="20"/>
    </row>
    <row r="16" spans="1:15" ht="18.75" customHeight="1">
      <c r="A16" s="47"/>
      <c r="B16" s="43"/>
      <c r="C16" s="87"/>
      <c r="D16" s="48"/>
      <c r="E16" s="19"/>
      <c r="F16" s="18"/>
      <c r="G16" s="20"/>
      <c r="H16" s="20"/>
      <c r="I16" s="20"/>
      <c r="J16" s="20"/>
      <c r="K16" s="20"/>
      <c r="L16" s="20"/>
      <c r="M16" s="20"/>
      <c r="N16" s="20"/>
      <c r="O16" s="20"/>
    </row>
    <row r="17" spans="1:15" ht="18.75" customHeight="1">
      <c r="A17" s="50"/>
      <c r="B17" s="43"/>
      <c r="C17" s="87"/>
      <c r="D17" s="48"/>
      <c r="E17" s="19"/>
      <c r="F17" s="18"/>
      <c r="G17" s="20"/>
      <c r="H17" s="20"/>
      <c r="I17" s="20"/>
      <c r="J17" s="20"/>
      <c r="K17" s="20"/>
      <c r="L17" s="20"/>
      <c r="M17" s="20"/>
      <c r="N17" s="20"/>
      <c r="O17" s="20"/>
    </row>
    <row r="18" spans="1:15" ht="18.75" customHeight="1">
      <c r="A18" s="50"/>
      <c r="B18" s="43"/>
      <c r="C18" s="87"/>
      <c r="D18" s="48"/>
      <c r="E18" s="19"/>
      <c r="F18" s="18"/>
      <c r="G18" s="20"/>
      <c r="H18" s="20"/>
      <c r="I18" s="20"/>
      <c r="J18" s="20"/>
      <c r="K18" s="20"/>
      <c r="L18" s="20"/>
      <c r="M18" s="20"/>
      <c r="N18" s="20"/>
      <c r="O18" s="20"/>
    </row>
    <row r="19" spans="1:15" ht="18.75" customHeight="1">
      <c r="A19" s="22" t="s">
        <v>27</v>
      </c>
      <c r="B19" s="40">
        <f>SUM(B9:B10)</f>
        <v>936.5</v>
      </c>
      <c r="C19" s="88"/>
      <c r="D19" s="51"/>
      <c r="E19" s="22"/>
      <c r="F19" s="21"/>
      <c r="G19" s="20"/>
      <c r="H19" s="20"/>
      <c r="I19" s="20"/>
      <c r="J19" s="20"/>
      <c r="K19" s="20"/>
      <c r="L19" s="20"/>
      <c r="M19" s="20"/>
      <c r="N19" s="20"/>
      <c r="O19" s="20"/>
    </row>
    <row r="21" spans="1:15" ht="21.75" customHeight="1">
      <c r="A21" s="84"/>
      <c r="B21" s="84"/>
      <c r="C21" s="84"/>
      <c r="D21" s="84"/>
      <c r="E21" s="84"/>
      <c r="F21" s="84"/>
      <c r="G21" s="84"/>
      <c r="H21" s="84"/>
      <c r="I21" s="84"/>
      <c r="J21" s="84"/>
      <c r="K21" s="84"/>
      <c r="L21" s="84"/>
      <c r="M21" s="84"/>
      <c r="N21" s="84"/>
      <c r="O21" s="84"/>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C8" sqref="C8"/>
    </sheetView>
  </sheetViews>
  <sheetFormatPr defaultColWidth="9.00390625" defaultRowHeight="14.25"/>
  <cols>
    <col min="1" max="1" width="9.375" style="61" customWidth="1"/>
    <col min="2" max="12" width="9.375" style="0" customWidth="1"/>
  </cols>
  <sheetData>
    <row r="1" spans="1:12" ht="14.25">
      <c r="A1" s="82" t="s">
        <v>58</v>
      </c>
      <c r="B1" s="83"/>
      <c r="C1" s="83"/>
      <c r="D1" s="83"/>
      <c r="E1" s="83"/>
      <c r="F1" s="83"/>
      <c r="G1" s="83"/>
      <c r="H1" s="83"/>
      <c r="I1" s="83"/>
      <c r="J1" s="83"/>
      <c r="K1" s="83"/>
      <c r="L1" s="83"/>
    </row>
    <row r="2" spans="1:12" ht="30" customHeight="1">
      <c r="A2" s="83"/>
      <c r="B2" s="83"/>
      <c r="C2" s="83"/>
      <c r="D2" s="83"/>
      <c r="E2" s="83"/>
      <c r="F2" s="83"/>
      <c r="G2" s="83"/>
      <c r="H2" s="83"/>
      <c r="I2" s="83"/>
      <c r="J2" s="83"/>
      <c r="K2" s="83"/>
      <c r="L2" s="83"/>
    </row>
    <row r="3" spans="1:12" ht="28.5" customHeight="1">
      <c r="A3" s="98" t="s">
        <v>57</v>
      </c>
      <c r="B3" s="98"/>
      <c r="C3" s="98"/>
      <c r="D3" s="14"/>
      <c r="E3" s="14"/>
      <c r="F3" s="14"/>
      <c r="G3" s="14"/>
      <c r="H3" s="14"/>
      <c r="I3" s="14"/>
      <c r="J3" s="14"/>
      <c r="K3" s="23" t="s">
        <v>0</v>
      </c>
      <c r="L3" s="14"/>
    </row>
    <row r="4" spans="1:12" ht="25.5" customHeight="1">
      <c r="A4" s="89" t="s">
        <v>2</v>
      </c>
      <c r="B4" s="89"/>
      <c r="C4" s="89"/>
      <c r="D4" s="89"/>
      <c r="E4" s="89"/>
      <c r="F4" s="89"/>
      <c r="G4" s="89"/>
      <c r="H4" s="89"/>
      <c r="I4" s="89"/>
      <c r="J4" s="89"/>
      <c r="K4" s="89"/>
      <c r="L4" s="89"/>
    </row>
    <row r="5" spans="1:12" ht="19.5" customHeight="1">
      <c r="A5" s="99" t="s">
        <v>5</v>
      </c>
      <c r="B5" s="99"/>
      <c r="C5" s="94" t="s">
        <v>6</v>
      </c>
      <c r="D5" s="94"/>
      <c r="E5" s="94"/>
      <c r="F5" s="94"/>
      <c r="G5" s="94"/>
      <c r="H5" s="94"/>
      <c r="I5" s="94"/>
      <c r="J5" s="94"/>
      <c r="K5" s="94"/>
      <c r="L5" s="94"/>
    </row>
    <row r="6" spans="1:12" ht="51" customHeight="1">
      <c r="A6" s="59" t="s">
        <v>7</v>
      </c>
      <c r="B6" s="17" t="s">
        <v>8</v>
      </c>
      <c r="C6" s="17" t="s">
        <v>9</v>
      </c>
      <c r="D6" s="17" t="s">
        <v>10</v>
      </c>
      <c r="E6" s="17" t="s">
        <v>11</v>
      </c>
      <c r="F6" s="17" t="s">
        <v>12</v>
      </c>
      <c r="G6" s="17" t="s">
        <v>13</v>
      </c>
      <c r="H6" s="17" t="s">
        <v>14</v>
      </c>
      <c r="I6" s="17" t="s">
        <v>15</v>
      </c>
      <c r="J6" s="17" t="s">
        <v>16</v>
      </c>
      <c r="K6" s="17" t="s">
        <v>17</v>
      </c>
      <c r="L6" s="24" t="s">
        <v>18</v>
      </c>
    </row>
    <row r="7" spans="1:12" ht="25.5" customHeight="1">
      <c r="A7" s="56">
        <v>2120101</v>
      </c>
      <c r="B7" s="19" t="s">
        <v>59</v>
      </c>
      <c r="C7" s="18">
        <v>124.2</v>
      </c>
      <c r="D7" s="20">
        <v>7.4</v>
      </c>
      <c r="E7" s="20">
        <v>4.9</v>
      </c>
      <c r="F7" s="20"/>
      <c r="G7" s="20"/>
      <c r="H7" s="20"/>
      <c r="I7" s="20"/>
      <c r="J7" s="20"/>
      <c r="K7" s="20"/>
      <c r="L7" s="58">
        <f>SUM(C7:K7)</f>
        <v>136.5</v>
      </c>
    </row>
    <row r="8" spans="1:12" ht="25.5" customHeight="1">
      <c r="A8" s="56" t="s">
        <v>52</v>
      </c>
      <c r="B8" s="62" t="s">
        <v>60</v>
      </c>
      <c r="C8" s="18"/>
      <c r="D8" s="20"/>
      <c r="E8" s="20"/>
      <c r="F8" s="20"/>
      <c r="G8" s="20"/>
      <c r="H8" s="20"/>
      <c r="I8" s="20"/>
      <c r="J8" s="20"/>
      <c r="K8" s="20">
        <v>200</v>
      </c>
      <c r="L8" s="58">
        <f>SUM(C8:K8)</f>
        <v>200</v>
      </c>
    </row>
    <row r="9" spans="1:12" ht="25.5" customHeight="1">
      <c r="A9" s="56" t="s">
        <v>54</v>
      </c>
      <c r="B9" s="62" t="s">
        <v>61</v>
      </c>
      <c r="C9" s="18">
        <v>512.6</v>
      </c>
      <c r="D9" s="20">
        <v>13.5</v>
      </c>
      <c r="E9" s="20">
        <v>27.8</v>
      </c>
      <c r="F9" s="20"/>
      <c r="G9" s="20"/>
      <c r="H9" s="20"/>
      <c r="I9" s="20"/>
      <c r="J9" s="20"/>
      <c r="K9" s="20">
        <v>46.1</v>
      </c>
      <c r="L9" s="58">
        <f>SUM(C9:K9)</f>
        <v>600</v>
      </c>
    </row>
    <row r="10" spans="1:12" ht="25.5" customHeight="1">
      <c r="A10" s="60"/>
      <c r="B10" s="19"/>
      <c r="C10" s="25"/>
      <c r="D10" s="25"/>
      <c r="E10" s="25"/>
      <c r="F10" s="25"/>
      <c r="G10" s="25"/>
      <c r="H10" s="25"/>
      <c r="I10" s="25"/>
      <c r="J10" s="25"/>
      <c r="K10" s="25"/>
      <c r="L10" s="25"/>
    </row>
    <row r="11" spans="1:12" ht="25.5" customHeight="1">
      <c r="A11" s="60"/>
      <c r="B11" s="25"/>
      <c r="C11" s="25"/>
      <c r="D11" s="25"/>
      <c r="E11" s="25"/>
      <c r="F11" s="25"/>
      <c r="G11" s="25"/>
      <c r="H11" s="25"/>
      <c r="I11" s="25"/>
      <c r="J11" s="25"/>
      <c r="K11" s="25"/>
      <c r="L11" s="25"/>
    </row>
    <row r="12" spans="1:12" ht="25.5" customHeight="1">
      <c r="A12" s="60"/>
      <c r="B12" s="25"/>
      <c r="C12" s="25"/>
      <c r="D12" s="25"/>
      <c r="E12" s="25"/>
      <c r="F12" s="25"/>
      <c r="G12" s="25"/>
      <c r="H12" s="25"/>
      <c r="I12" s="25"/>
      <c r="J12" s="25"/>
      <c r="K12" s="25"/>
      <c r="L12" s="25"/>
    </row>
    <row r="13" spans="1:12" ht="25.5" customHeight="1">
      <c r="A13" s="60"/>
      <c r="B13" s="25"/>
      <c r="C13" s="25"/>
      <c r="D13" s="25"/>
      <c r="E13" s="25"/>
      <c r="F13" s="25"/>
      <c r="G13" s="25"/>
      <c r="H13" s="25"/>
      <c r="I13" s="25"/>
      <c r="J13" s="25"/>
      <c r="K13" s="25"/>
      <c r="L13" s="25"/>
    </row>
    <row r="14" spans="1:12" ht="25.5" customHeight="1">
      <c r="A14" s="60"/>
      <c r="B14" s="63" t="s">
        <v>62</v>
      </c>
      <c r="C14" s="64">
        <f>SUM(C7:C13)</f>
        <v>636.8000000000001</v>
      </c>
      <c r="D14" s="64">
        <f aca="true" t="shared" si="0" ref="D14:L14">SUM(D7:D13)</f>
        <v>20.9</v>
      </c>
      <c r="E14" s="64">
        <f t="shared" si="0"/>
        <v>32.7</v>
      </c>
      <c r="F14" s="64">
        <f t="shared" si="0"/>
        <v>0</v>
      </c>
      <c r="G14" s="64">
        <f t="shared" si="0"/>
        <v>0</v>
      </c>
      <c r="H14" s="64">
        <f t="shared" si="0"/>
        <v>0</v>
      </c>
      <c r="I14" s="64">
        <f t="shared" si="0"/>
        <v>0</v>
      </c>
      <c r="J14" s="64">
        <f t="shared" si="0"/>
        <v>0</v>
      </c>
      <c r="K14" s="64">
        <f t="shared" si="0"/>
        <v>246.1</v>
      </c>
      <c r="L14" s="64">
        <f t="shared" si="0"/>
        <v>936.5</v>
      </c>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15" sqref="C15"/>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37"/>
    </row>
    <row r="2" spans="1:5" ht="33" customHeight="1">
      <c r="A2" s="82" t="s">
        <v>70</v>
      </c>
      <c r="B2" s="83"/>
      <c r="C2" s="83"/>
      <c r="D2" s="83"/>
      <c r="E2" s="83"/>
    </row>
    <row r="3" spans="1:5" ht="22.5" customHeight="1">
      <c r="A3" s="100" t="s">
        <v>57</v>
      </c>
      <c r="B3" s="100"/>
      <c r="E3" s="38" t="s">
        <v>0</v>
      </c>
    </row>
    <row r="4" spans="1:5" s="36" customFormat="1" ht="27.75" customHeight="1">
      <c r="A4" s="39" t="s">
        <v>28</v>
      </c>
      <c r="B4" s="39" t="s">
        <v>29</v>
      </c>
      <c r="C4" s="39" t="s">
        <v>30</v>
      </c>
      <c r="D4" s="39" t="s">
        <v>31</v>
      </c>
      <c r="E4" s="39" t="s">
        <v>32</v>
      </c>
    </row>
    <row r="5" spans="1:5" s="36" customFormat="1" ht="27.75" customHeight="1">
      <c r="A5" s="101" t="s">
        <v>18</v>
      </c>
      <c r="B5" s="101"/>
      <c r="C5" s="40">
        <f>SUM(C6:C9)</f>
        <v>936.5</v>
      </c>
      <c r="D5" s="40">
        <f>SUM(D6:D9)</f>
        <v>736.5</v>
      </c>
      <c r="E5" s="40">
        <f>SUM(E6:E9)</f>
        <v>200</v>
      </c>
    </row>
    <row r="6" spans="1:5" ht="27.75" customHeight="1">
      <c r="A6" s="56" t="s">
        <v>63</v>
      </c>
      <c r="B6" s="70" t="s">
        <v>64</v>
      </c>
      <c r="C6" s="43">
        <f>SUM(D6:E6)</f>
        <v>136.5</v>
      </c>
      <c r="D6" s="43">
        <v>136.5</v>
      </c>
      <c r="E6" s="43"/>
    </row>
    <row r="7" spans="1:5" ht="27.75" customHeight="1">
      <c r="A7" s="56" t="s">
        <v>65</v>
      </c>
      <c r="B7" s="70" t="s">
        <v>66</v>
      </c>
      <c r="C7" s="43">
        <f>SUM(D7:E7)</f>
        <v>50</v>
      </c>
      <c r="D7" s="43"/>
      <c r="E7" s="43">
        <v>50</v>
      </c>
    </row>
    <row r="8" spans="1:5" ht="27.75" customHeight="1">
      <c r="A8" s="71">
        <v>2120399</v>
      </c>
      <c r="B8" s="70" t="s">
        <v>67</v>
      </c>
      <c r="C8" s="43">
        <f>SUM(D8:E8)</f>
        <v>150</v>
      </c>
      <c r="D8" s="43"/>
      <c r="E8" s="43">
        <v>150</v>
      </c>
    </row>
    <row r="9" spans="1:5" ht="27.75" customHeight="1">
      <c r="A9" s="56" t="s">
        <v>68</v>
      </c>
      <c r="B9" s="72" t="s">
        <v>69</v>
      </c>
      <c r="C9" s="43">
        <f>SUM(D9:E9)</f>
        <v>600</v>
      </c>
      <c r="D9" s="43">
        <v>600</v>
      </c>
      <c r="E9" s="43"/>
    </row>
    <row r="10" spans="1:5" ht="27.75" customHeight="1">
      <c r="A10" s="65"/>
      <c r="B10" s="68"/>
      <c r="C10" s="43"/>
      <c r="D10" s="43"/>
      <c r="E10" s="43"/>
    </row>
    <row r="11" spans="1:5" ht="27.75" customHeight="1">
      <c r="A11" s="69"/>
      <c r="B11" s="34"/>
      <c r="C11" s="43"/>
      <c r="D11" s="43"/>
      <c r="E11" s="43"/>
    </row>
    <row r="12" spans="1:5" ht="27.75" customHeight="1">
      <c r="A12" s="69"/>
      <c r="B12" s="34"/>
      <c r="C12" s="43"/>
      <c r="D12" s="43"/>
      <c r="E12" s="43"/>
    </row>
    <row r="13" spans="1:5" ht="27.75" customHeight="1">
      <c r="A13" s="35"/>
      <c r="B13" s="68"/>
      <c r="C13" s="43"/>
      <c r="D13" s="43"/>
      <c r="E13" s="43"/>
    </row>
    <row r="14" spans="1:5" ht="27.75" customHeight="1">
      <c r="A14" s="31"/>
      <c r="B14" s="34"/>
      <c r="C14" s="43"/>
      <c r="D14" s="43"/>
      <c r="E14" s="43"/>
    </row>
    <row r="15" spans="1:5" ht="27.75" customHeight="1">
      <c r="A15" s="31"/>
      <c r="B15" s="34"/>
      <c r="C15" s="43"/>
      <c r="D15" s="43"/>
      <c r="E15" s="43"/>
    </row>
    <row r="16" spans="1:5" ht="27.75" customHeight="1">
      <c r="A16" s="35"/>
      <c r="B16" s="68"/>
      <c r="C16" s="43"/>
      <c r="D16" s="43"/>
      <c r="E16" s="43"/>
    </row>
    <row r="17" spans="1:5" ht="27.75" customHeight="1">
      <c r="A17" s="41"/>
      <c r="B17" s="42"/>
      <c r="C17" s="43"/>
      <c r="D17" s="43"/>
      <c r="E17" s="43"/>
    </row>
    <row r="18" spans="1:5" ht="27.75" customHeight="1">
      <c r="A18" s="41"/>
      <c r="B18" s="42"/>
      <c r="C18" s="43"/>
      <c r="D18" s="43"/>
      <c r="E18" s="43"/>
    </row>
    <row r="19" spans="1:5" ht="27.75" customHeight="1">
      <c r="A19" s="41"/>
      <c r="B19" s="42"/>
      <c r="C19" s="43"/>
      <c r="D19" s="43"/>
      <c r="E19" s="43"/>
    </row>
    <row r="20" spans="1:5" ht="27.75" customHeight="1">
      <c r="A20" s="41"/>
      <c r="B20" s="42"/>
      <c r="C20" s="43"/>
      <c r="D20" s="43"/>
      <c r="E20" s="43"/>
    </row>
    <row r="21" spans="1:5" ht="27.75" customHeight="1">
      <c r="A21" s="41"/>
      <c r="B21" s="42"/>
      <c r="C21" s="43"/>
      <c r="D21" s="43"/>
      <c r="E21" s="43"/>
    </row>
    <row r="22" spans="1:5" ht="27.75" customHeight="1">
      <c r="A22" s="41"/>
      <c r="B22" s="42"/>
      <c r="C22" s="43"/>
      <c r="D22" s="43"/>
      <c r="E22" s="43"/>
    </row>
    <row r="23" spans="1:5" ht="27.75" customHeight="1">
      <c r="A23" s="41"/>
      <c r="B23" s="42"/>
      <c r="C23" s="43"/>
      <c r="D23" s="43"/>
      <c r="E23" s="43"/>
    </row>
    <row r="24" spans="1:5" ht="27.75" customHeight="1">
      <c r="A24" s="102" t="s">
        <v>33</v>
      </c>
      <c r="B24" s="102"/>
      <c r="C24" s="102"/>
      <c r="D24" s="102"/>
      <c r="E24" s="102"/>
    </row>
    <row r="25" ht="22.5">
      <c r="A25" s="44"/>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workbookViewId="0" topLeftCell="A10">
      <selection activeCell="B23" sqref="B23"/>
    </sheetView>
  </sheetViews>
  <sheetFormatPr defaultColWidth="9.00390625" defaultRowHeight="14.25"/>
  <cols>
    <col min="1" max="2" width="25.625" style="26" customWidth="1"/>
    <col min="3" max="3" width="25.625" style="77" customWidth="1"/>
    <col min="4" max="16384" width="9.00390625" style="26" bestFit="1"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103" t="s">
        <v>84</v>
      </c>
      <c r="B2" s="104"/>
      <c r="C2" s="104"/>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76"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0" t="s">
        <v>28</v>
      </c>
      <c r="B4" s="30" t="s">
        <v>29</v>
      </c>
      <c r="C4" s="30"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9" customHeight="1">
      <c r="A5" s="35"/>
      <c r="B5" s="73" t="s">
        <v>18</v>
      </c>
      <c r="C5" s="74">
        <f>C6+C10+C14+C17</f>
        <v>936.5</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39" customHeight="1">
      <c r="A6" s="65" t="s">
        <v>35</v>
      </c>
      <c r="B6" s="66" t="s">
        <v>9</v>
      </c>
      <c r="C6" s="33">
        <f>SUM(C7:C9)</f>
        <v>636.8</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39" customHeight="1">
      <c r="A7" s="32" t="s">
        <v>71</v>
      </c>
      <c r="B7" s="34" t="s">
        <v>72</v>
      </c>
      <c r="C7" s="34">
        <f>63.6+246.9</f>
        <v>310.5</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39" customHeight="1">
      <c r="A8" s="31">
        <v>30104</v>
      </c>
      <c r="B8" s="34" t="s">
        <v>73</v>
      </c>
      <c r="C8" s="34">
        <f>34.2+132.8</f>
        <v>167</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39" customHeight="1">
      <c r="A9" s="67">
        <v>30303</v>
      </c>
      <c r="B9" s="34" t="s">
        <v>74</v>
      </c>
      <c r="C9" s="75">
        <f>26.4+132.9</f>
        <v>159.3</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39" customHeight="1">
      <c r="A10" s="65" t="s">
        <v>75</v>
      </c>
      <c r="B10" s="68" t="s">
        <v>10</v>
      </c>
      <c r="C10" s="78">
        <f>SUM(C11:C13)</f>
        <v>20.9</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39" customHeight="1">
      <c r="A11" s="69" t="s">
        <v>76</v>
      </c>
      <c r="B11" s="34" t="s">
        <v>77</v>
      </c>
      <c r="C11" s="31">
        <f>3.4+13.2</f>
        <v>16.599999999999998</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39" customHeight="1">
      <c r="A12" s="69" t="s">
        <v>82</v>
      </c>
      <c r="B12" s="34" t="s">
        <v>83</v>
      </c>
      <c r="C12" s="31">
        <v>0.3</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39" customHeight="1">
      <c r="A13" s="69" t="s">
        <v>78</v>
      </c>
      <c r="B13" s="34" t="s">
        <v>47</v>
      </c>
      <c r="C13" s="31">
        <v>4</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39" customHeight="1">
      <c r="A14" s="35">
        <v>303</v>
      </c>
      <c r="B14" s="68" t="s">
        <v>11</v>
      </c>
      <c r="C14" s="78">
        <f>SUM(C15:C16)</f>
        <v>32.7</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39" customHeight="1">
      <c r="A15" s="31">
        <v>30302</v>
      </c>
      <c r="B15" s="34" t="s">
        <v>79</v>
      </c>
      <c r="C15" s="31">
        <v>8.8</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39" customHeight="1">
      <c r="A16" s="31">
        <v>30311</v>
      </c>
      <c r="B16" s="34" t="s">
        <v>80</v>
      </c>
      <c r="C16" s="31">
        <f>19+4.9</f>
        <v>23.9</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39" customHeight="1">
      <c r="A17" s="35">
        <v>399</v>
      </c>
      <c r="B17" s="68" t="s">
        <v>81</v>
      </c>
      <c r="C17" s="35">
        <f>46.1+200</f>
        <v>246.1</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25.5" customHeight="1">
      <c r="A18" s="105" t="s">
        <v>36</v>
      </c>
      <c r="B18" s="106"/>
      <c r="C18" s="106"/>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3" ht="25.5" customHeight="1">
      <c r="A19" s="107" t="s">
        <v>37</v>
      </c>
      <c r="B19" s="107"/>
      <c r="C19" s="107"/>
    </row>
  </sheetData>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F8" sqref="F8"/>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82" t="s">
        <v>85</v>
      </c>
      <c r="B2" s="83"/>
      <c r="C2" s="83"/>
      <c r="D2" s="83"/>
      <c r="E2" s="83"/>
      <c r="F2" s="83"/>
      <c r="G2" s="83"/>
      <c r="H2" s="83"/>
      <c r="I2" s="83"/>
      <c r="J2" s="83"/>
      <c r="K2" s="83"/>
      <c r="L2" s="83"/>
    </row>
    <row r="3" spans="1:12" ht="28.5" customHeight="1">
      <c r="A3" s="83"/>
      <c r="B3" s="83"/>
      <c r="C3" s="83"/>
      <c r="D3" s="83"/>
      <c r="E3" s="83"/>
      <c r="F3" s="83"/>
      <c r="G3" s="83"/>
      <c r="H3" s="83"/>
      <c r="I3" s="83"/>
      <c r="J3" s="83"/>
      <c r="K3" s="83"/>
      <c r="L3" s="83"/>
    </row>
    <row r="4" spans="1:11" ht="21.75" customHeight="1">
      <c r="A4" s="79" t="s">
        <v>57</v>
      </c>
      <c r="B4" s="79"/>
      <c r="C4" s="80"/>
      <c r="D4" s="80"/>
      <c r="E4" s="80"/>
      <c r="K4" s="23" t="s">
        <v>0</v>
      </c>
    </row>
    <row r="5" spans="1:12" ht="24.75" customHeight="1">
      <c r="A5" s="89" t="s">
        <v>2</v>
      </c>
      <c r="B5" s="89"/>
      <c r="C5" s="89"/>
      <c r="D5" s="89"/>
      <c r="E5" s="89"/>
      <c r="F5" s="89"/>
      <c r="G5" s="89"/>
      <c r="H5" s="89"/>
      <c r="I5" s="89"/>
      <c r="J5" s="89"/>
      <c r="K5" s="89"/>
      <c r="L5" s="89"/>
    </row>
    <row r="6" spans="1:12" s="15" customFormat="1" ht="48.75" customHeight="1">
      <c r="A6" s="94" t="s">
        <v>5</v>
      </c>
      <c r="B6" s="94"/>
      <c r="C6" s="94" t="s">
        <v>6</v>
      </c>
      <c r="D6" s="94"/>
      <c r="E6" s="94"/>
      <c r="F6" s="94"/>
      <c r="G6" s="94"/>
      <c r="H6" s="94"/>
      <c r="I6" s="94"/>
      <c r="J6" s="94"/>
      <c r="K6" s="94"/>
      <c r="L6" s="94"/>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4">
    <mergeCell ref="A2:L3"/>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J7" sqref="J7"/>
    </sheetView>
  </sheetViews>
  <sheetFormatPr defaultColWidth="9.00390625" defaultRowHeight="14.25"/>
  <cols>
    <col min="9" max="9" width="1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8" t="s">
        <v>88</v>
      </c>
      <c r="B2" s="109"/>
      <c r="C2" s="109"/>
      <c r="D2" s="109"/>
      <c r="E2" s="109"/>
      <c r="F2" s="109"/>
      <c r="G2" s="109"/>
      <c r="H2" s="109"/>
      <c r="I2" s="109"/>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10" t="s">
        <v>0</v>
      </c>
      <c r="I3" s="11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12" t="s">
        <v>38</v>
      </c>
      <c r="B4" s="6" t="s">
        <v>39</v>
      </c>
      <c r="C4" s="7"/>
      <c r="D4" s="7"/>
      <c r="E4" s="7"/>
      <c r="F4" s="7"/>
      <c r="G4" s="7"/>
      <c r="H4" s="113" t="s">
        <v>87</v>
      </c>
      <c r="I4" s="114" t="s">
        <v>40</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12"/>
      <c r="B5" s="112" t="s">
        <v>41</v>
      </c>
      <c r="C5" s="112" t="s">
        <v>42</v>
      </c>
      <c r="D5" s="112" t="s">
        <v>43</v>
      </c>
      <c r="E5" s="111" t="s">
        <v>44</v>
      </c>
      <c r="F5" s="111"/>
      <c r="G5" s="112" t="s">
        <v>45</v>
      </c>
      <c r="H5" s="113"/>
      <c r="I5" s="11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12"/>
      <c r="B6" s="112"/>
      <c r="C6" s="112"/>
      <c r="D6" s="112"/>
      <c r="E6" s="5" t="s">
        <v>46</v>
      </c>
      <c r="F6" s="5" t="s">
        <v>47</v>
      </c>
      <c r="G6" s="112"/>
      <c r="H6" s="113"/>
      <c r="I6" s="11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86</v>
      </c>
      <c r="B7" s="10">
        <f>C7+D7</f>
        <v>21</v>
      </c>
      <c r="C7" s="10">
        <v>15</v>
      </c>
      <c r="D7" s="10">
        <v>6</v>
      </c>
      <c r="E7" s="10"/>
      <c r="F7" s="10">
        <v>6</v>
      </c>
      <c r="G7" s="10"/>
      <c r="H7" s="8">
        <v>20.3</v>
      </c>
      <c r="I7" s="81" t="s">
        <v>89</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2"/>
      <c r="B16" s="52"/>
      <c r="C16" s="52"/>
      <c r="D16" s="52"/>
      <c r="E16" s="52"/>
      <c r="F16" s="52"/>
      <c r="G16" s="52"/>
      <c r="H16" s="52"/>
      <c r="I16" s="52"/>
    </row>
    <row r="17" spans="1:9" ht="28.5" customHeight="1">
      <c r="A17" s="53"/>
      <c r="B17" s="53"/>
      <c r="C17" s="53"/>
      <c r="D17" s="53"/>
      <c r="E17" s="53"/>
      <c r="F17" s="53"/>
      <c r="G17" s="53"/>
      <c r="H17" s="53"/>
      <c r="I17" s="53"/>
    </row>
  </sheetData>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2017-05-12T07:56:51Z</cp:lastPrinted>
  <dcterms:created xsi:type="dcterms:W3CDTF">2008-09-11T17:22:52Z</dcterms:created>
  <dcterms:modified xsi:type="dcterms:W3CDTF">2016-12-31T08:51:40Z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