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definedName name="_xlnm.Print_Titles" localSheetId="0">'部门收支总表'!$1:$6</definedName>
    <definedName name="_xlnm.Print_Titles" localSheetId="1">'财政拨款收入支出表'!$1:$4</definedName>
  </definedNames>
  <calcPr fullCalcOnLoad="1"/>
</workbook>
</file>

<file path=xl/sharedStrings.xml><?xml version="1.0" encoding="utf-8"?>
<sst xmlns="http://schemas.openxmlformats.org/spreadsheetml/2006/main" count="350" uniqueCount="281">
  <si>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</si>
  <si>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</si>
  <si>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</si>
  <si>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</si>
  <si>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</si>
  <si>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</si>
  <si>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</si>
  <si>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</si>
  <si>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</si>
  <si>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</si>
  <si>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</si>
  <si>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</si>
  <si>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</si>
  <si>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</si>
  <si>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</si>
  <si>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</si>
  <si>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</si>
  <si>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</si>
  <si>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</si>
  <si>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</si>
  <si>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</si>
  <si>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</si>
  <si>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</si>
  <si>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</si>
  <si>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</si>
  <si>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</si>
  <si>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</si>
  <si>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</si>
  <si>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</si>
  <si>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</si>
  <si>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</si>
  <si>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</si>
  <si>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</si>
  <si>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</si>
  <si>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</si>
  <si>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</si>
  <si>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</si>
  <si>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</si>
  <si>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</si>
  <si>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</si>
  <si>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</si>
  <si>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</si>
  <si>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</si>
  <si>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</si>
  <si>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</si>
  <si>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</si>
  <si>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</si>
  <si>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</si>
  <si>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</si>
  <si>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</si>
  <si>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</si>
  <si>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</si>
  <si>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</si>
  <si>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</si>
  <si>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</si>
  <si>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</si>
  <si>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</si>
  <si>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</si>
  <si>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</si>
  <si>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</si>
  <si>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</si>
  <si>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</si>
  <si>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</si>
  <si>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2016  </t>
    </r>
    <r>
      <rPr>
        <sz val="16"/>
        <color indexed="8"/>
        <rFont val="黑体"/>
        <family val="0"/>
      </rPr>
      <t>年度部门收入支出决算总表</t>
    </r>
  </si>
  <si>
    <t>208</t>
  </si>
  <si>
    <t>社会保障和就业支出</t>
  </si>
  <si>
    <t>20802</t>
  </si>
  <si>
    <t>民政管理事务</t>
  </si>
  <si>
    <t>2080201</t>
  </si>
  <si>
    <t xml:space="preserve">  行政运行</t>
  </si>
  <si>
    <t>2080204</t>
  </si>
  <si>
    <t xml:space="preserve">  拥军优属</t>
  </si>
  <si>
    <t>2080205</t>
  </si>
  <si>
    <t xml:space="preserve">  老龄事务</t>
  </si>
  <si>
    <t>2080207</t>
  </si>
  <si>
    <t xml:space="preserve">  行政区划和地名管理</t>
  </si>
  <si>
    <t>2080299</t>
  </si>
  <si>
    <t xml:space="preserve">  其他民政管理事务支出</t>
  </si>
  <si>
    <t>20808</t>
  </si>
  <si>
    <t>抚恤</t>
  </si>
  <si>
    <t>2080802</t>
  </si>
  <si>
    <t xml:space="preserve">  伤残抚恤</t>
  </si>
  <si>
    <t>2080804</t>
  </si>
  <si>
    <t xml:space="preserve">  优抚事业单位支出</t>
  </si>
  <si>
    <t>2080805</t>
  </si>
  <si>
    <t xml:space="preserve">  义务兵优待</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</si>
  <si>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</si>
  <si>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</si>
  <si>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</si>
  <si>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</si>
  <si>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</si>
  <si>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</si>
  <si>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</si>
  <si>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</si>
  <si>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</si>
  <si>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</si>
  <si>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</si>
  <si>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</si>
  <si>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20810</t>
  </si>
  <si>
    <t>社会福利</t>
  </si>
  <si>
    <t>2081001</t>
  </si>
  <si>
    <t xml:space="preserve">  儿童福利</t>
  </si>
  <si>
    <t>2081005</t>
  </si>
  <si>
    <t xml:space="preserve">  社会福利事业单位</t>
  </si>
  <si>
    <t>2081099</t>
  </si>
  <si>
    <t xml:space="preserve">  其他社会福利支出</t>
  </si>
  <si>
    <t>20815</t>
  </si>
  <si>
    <t>自然灾害生活救助</t>
  </si>
  <si>
    <t>2081501</t>
  </si>
  <si>
    <t xml:space="preserve">  中央自然灾害生活补助</t>
  </si>
  <si>
    <t>2081502</t>
  </si>
  <si>
    <t xml:space="preserve">  地方自然灾害生活补助</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</si>
  <si>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</si>
  <si>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</si>
  <si>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</si>
  <si>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</si>
  <si>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</si>
  <si>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</si>
  <si>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</si>
  <si>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</si>
  <si>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</si>
  <si>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</si>
  <si>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</si>
  <si>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</si>
  <si>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</si>
  <si>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特困人员供养</t>
  </si>
  <si>
    <t>2082102</t>
  </si>
  <si>
    <t xml:space="preserve">  农村五保供养支出</t>
  </si>
  <si>
    <t>20825</t>
  </si>
  <si>
    <t>其他生活救助</t>
  </si>
  <si>
    <t>2082501</t>
  </si>
  <si>
    <t xml:space="preserve">  其他城市生活救助</t>
  </si>
  <si>
    <t>2082502</t>
  </si>
  <si>
    <t xml:space="preserve">  其他农村生活救助</t>
  </si>
  <si>
    <t>210</t>
  </si>
  <si>
    <t>医疗卫生与计划生育支出</t>
  </si>
  <si>
    <t>21005</t>
  </si>
  <si>
    <t>医疗保障</t>
  </si>
  <si>
    <t>2100504</t>
  </si>
  <si>
    <t>2100509</t>
  </si>
  <si>
    <t xml:space="preserve">  城乡医疗救助</t>
  </si>
  <si>
    <t>2081002</t>
  </si>
  <si>
    <t xml:space="preserve">  老年福利</t>
  </si>
  <si>
    <t>城市特困人员供养支出</t>
  </si>
  <si>
    <t xml:space="preserve">  事业单位医疗</t>
  </si>
  <si>
    <t xml:space="preserve">   优抚对象医疗补助</t>
  </si>
  <si>
    <t>农林水支出</t>
  </si>
  <si>
    <t>农村基础设施建设</t>
  </si>
  <si>
    <t>扶贫</t>
  </si>
  <si>
    <t>合计</t>
  </si>
  <si>
    <t>合计</t>
  </si>
  <si>
    <t xml:space="preserve">  其他支出</t>
  </si>
  <si>
    <t>单位：临湘市民政局</t>
  </si>
  <si>
    <t>一般公共服务支出</t>
  </si>
  <si>
    <t>其他一般公共服务支出</t>
  </si>
  <si>
    <t xml:space="preserve">  其他一般公共服务支出</t>
  </si>
  <si>
    <t>其他支出</t>
  </si>
  <si>
    <t>20802</t>
  </si>
  <si>
    <t>民政管理事务</t>
  </si>
  <si>
    <r>
      <t xml:space="preserve">             2</t>
    </r>
    <r>
      <rPr>
        <sz val="10"/>
        <rFont val="宋体"/>
        <family val="0"/>
      </rPr>
      <t>、纳入公共预算管理的非税收入拨款</t>
    </r>
  </si>
  <si>
    <r>
      <t>208</t>
    </r>
    <r>
      <rPr>
        <sz val="10"/>
        <rFont val="宋体"/>
        <family val="0"/>
      </rPr>
      <t>0</t>
    </r>
    <r>
      <rPr>
        <sz val="10"/>
        <color indexed="8"/>
        <rFont val="Tahoma"/>
        <family val="2"/>
      </rPr>
      <t>201</t>
    </r>
  </si>
  <si>
    <t>行政运行</t>
  </si>
  <si>
    <r>
      <t>208</t>
    </r>
    <r>
      <rPr>
        <sz val="10"/>
        <rFont val="宋体"/>
        <family val="0"/>
      </rPr>
      <t>0</t>
    </r>
    <r>
      <rPr>
        <sz val="10"/>
        <color indexed="8"/>
        <rFont val="Tahoma"/>
        <family val="2"/>
      </rPr>
      <t>205</t>
    </r>
  </si>
  <si>
    <t>老龄事务</t>
  </si>
  <si>
    <t>20808</t>
  </si>
  <si>
    <t>抚恤</t>
  </si>
  <si>
    <r>
      <t>208</t>
    </r>
    <r>
      <rPr>
        <sz val="10"/>
        <rFont val="宋体"/>
        <family val="0"/>
      </rPr>
      <t>0</t>
    </r>
    <r>
      <rPr>
        <sz val="10"/>
        <color indexed="8"/>
        <rFont val="Tahoma"/>
        <family val="2"/>
      </rPr>
      <t>802</t>
    </r>
  </si>
  <si>
    <t>伤残抚恤</t>
  </si>
  <si>
    <r>
      <t>208</t>
    </r>
    <r>
      <rPr>
        <sz val="10"/>
        <rFont val="宋体"/>
        <family val="0"/>
      </rPr>
      <t>0</t>
    </r>
    <r>
      <rPr>
        <sz val="10"/>
        <color indexed="8"/>
        <rFont val="Tahoma"/>
        <family val="2"/>
      </rPr>
      <t>804</t>
    </r>
  </si>
  <si>
    <t>优抚事业单位</t>
  </si>
  <si>
    <r>
      <t>208</t>
    </r>
    <r>
      <rPr>
        <sz val="10"/>
        <rFont val="宋体"/>
        <family val="0"/>
      </rPr>
      <t>0</t>
    </r>
    <r>
      <rPr>
        <sz val="10"/>
        <color indexed="8"/>
        <rFont val="Tahoma"/>
        <family val="2"/>
      </rPr>
      <t>805</t>
    </r>
  </si>
  <si>
    <t>义务兵优待</t>
  </si>
  <si>
    <t>20809</t>
  </si>
  <si>
    <t>退役安置</t>
  </si>
  <si>
    <r>
      <t>208</t>
    </r>
    <r>
      <rPr>
        <sz val="10"/>
        <rFont val="宋体"/>
        <family val="0"/>
      </rPr>
      <t>0</t>
    </r>
    <r>
      <rPr>
        <sz val="10"/>
        <color indexed="8"/>
        <rFont val="Tahoma"/>
        <family val="2"/>
      </rPr>
      <t>901</t>
    </r>
  </si>
  <si>
    <t>退伍军人安置</t>
  </si>
  <si>
    <r>
      <t>208</t>
    </r>
    <r>
      <rPr>
        <sz val="10"/>
        <rFont val="宋体"/>
        <family val="0"/>
      </rPr>
      <t>0</t>
    </r>
    <r>
      <rPr>
        <sz val="10"/>
        <color indexed="8"/>
        <rFont val="Tahoma"/>
        <family val="2"/>
      </rPr>
      <t>902</t>
    </r>
  </si>
  <si>
    <t>军队离退休人员安置经费</t>
  </si>
  <si>
    <r>
      <t>208</t>
    </r>
    <r>
      <rPr>
        <sz val="10"/>
        <rFont val="宋体"/>
        <family val="0"/>
      </rPr>
      <t>0</t>
    </r>
    <r>
      <rPr>
        <sz val="10"/>
        <color indexed="8"/>
        <rFont val="Tahoma"/>
        <family val="2"/>
      </rPr>
      <t>903</t>
    </r>
  </si>
  <si>
    <t>军休机构经费</t>
  </si>
  <si>
    <t>20810</t>
  </si>
  <si>
    <t>社会福利</t>
  </si>
  <si>
    <r>
      <t>208</t>
    </r>
    <r>
      <rPr>
        <sz val="10"/>
        <rFont val="宋体"/>
        <family val="0"/>
      </rPr>
      <t>1</t>
    </r>
    <r>
      <rPr>
        <sz val="10"/>
        <color indexed="8"/>
        <rFont val="Tahoma"/>
        <family val="2"/>
      </rPr>
      <t>005</t>
    </r>
  </si>
  <si>
    <t>社会福利事业单位</t>
  </si>
  <si>
    <t>20819</t>
  </si>
  <si>
    <t>最低生活保障</t>
  </si>
  <si>
    <r>
      <t>208</t>
    </r>
    <r>
      <rPr>
        <sz val="10"/>
        <rFont val="宋体"/>
        <family val="0"/>
      </rPr>
      <t>1</t>
    </r>
    <r>
      <rPr>
        <sz val="10"/>
        <color indexed="8"/>
        <rFont val="Tahoma"/>
        <family val="2"/>
      </rPr>
      <t>901</t>
    </r>
  </si>
  <si>
    <t>城市最低生活保障</t>
  </si>
  <si>
    <r>
      <t>208</t>
    </r>
    <r>
      <rPr>
        <sz val="10"/>
        <rFont val="宋体"/>
        <family val="0"/>
      </rPr>
      <t>1</t>
    </r>
    <r>
      <rPr>
        <sz val="10"/>
        <color indexed="8"/>
        <rFont val="Tahoma"/>
        <family val="2"/>
      </rPr>
      <t>902</t>
    </r>
  </si>
  <si>
    <t>农村最低生活保障</t>
  </si>
  <si>
    <t>20821</t>
  </si>
  <si>
    <t>特困人员供养</t>
  </si>
  <si>
    <r>
      <t>208</t>
    </r>
    <r>
      <rPr>
        <sz val="10"/>
        <rFont val="宋体"/>
        <family val="0"/>
      </rPr>
      <t>2</t>
    </r>
    <r>
      <rPr>
        <sz val="10"/>
        <color indexed="8"/>
        <rFont val="Tahoma"/>
        <family val="2"/>
      </rPr>
      <t>102</t>
    </r>
  </si>
  <si>
    <t>农村五保供养支出</t>
  </si>
  <si>
    <t>20825</t>
  </si>
  <si>
    <t>其他生活救助</t>
  </si>
  <si>
    <r>
      <t>208</t>
    </r>
    <r>
      <rPr>
        <sz val="10"/>
        <rFont val="宋体"/>
        <family val="0"/>
      </rPr>
      <t>2</t>
    </r>
    <r>
      <rPr>
        <sz val="10"/>
        <color indexed="8"/>
        <rFont val="Tahoma"/>
        <family val="2"/>
      </rPr>
      <t>501</t>
    </r>
  </si>
  <si>
    <t>其他城市生活救助</t>
  </si>
  <si>
    <r>
      <t>208</t>
    </r>
    <r>
      <rPr>
        <sz val="10"/>
        <rFont val="宋体"/>
        <family val="0"/>
      </rPr>
      <t>2</t>
    </r>
    <r>
      <rPr>
        <sz val="10"/>
        <color indexed="8"/>
        <rFont val="Tahoma"/>
        <family val="2"/>
      </rPr>
      <t>502</t>
    </r>
  </si>
  <si>
    <t>其他农村生活救助</t>
  </si>
  <si>
    <r>
      <t xml:space="preserve">  2016  </t>
    </r>
    <r>
      <rPr>
        <sz val="16"/>
        <color indexed="8"/>
        <rFont val="黑体"/>
        <family val="0"/>
      </rPr>
      <t>年度部门财政拨款收入支出决算总表</t>
    </r>
  </si>
  <si>
    <t>单位：临湘市民政局</t>
  </si>
  <si>
    <t>2080207</t>
  </si>
  <si>
    <t>行政区划和地名管理</t>
  </si>
  <si>
    <t>213</t>
  </si>
  <si>
    <t>21305</t>
  </si>
  <si>
    <t>2130504</t>
  </si>
  <si>
    <t>农村基础设施建设</t>
  </si>
  <si>
    <t>2080299</t>
  </si>
  <si>
    <t>其他民政管理事务支出</t>
  </si>
  <si>
    <t>208</t>
  </si>
  <si>
    <t>民政管理事务</t>
  </si>
  <si>
    <t>2080201</t>
  </si>
  <si>
    <t>行政运行</t>
  </si>
  <si>
    <t>2080205</t>
  </si>
  <si>
    <t>老龄事务</t>
  </si>
  <si>
    <t>20808</t>
  </si>
  <si>
    <t>抚恤</t>
  </si>
  <si>
    <t>2080802</t>
  </si>
  <si>
    <t>伤残抚恤</t>
  </si>
  <si>
    <t>2080804</t>
  </si>
  <si>
    <t>优抚事业单位</t>
  </si>
  <si>
    <t>2080805</t>
  </si>
  <si>
    <t>义务兵优待</t>
  </si>
  <si>
    <t>20809</t>
  </si>
  <si>
    <t>退役安置</t>
  </si>
  <si>
    <t>2080901</t>
  </si>
  <si>
    <t>退伍军人安置</t>
  </si>
  <si>
    <t>2080902</t>
  </si>
  <si>
    <t>军休人员安置经费</t>
  </si>
  <si>
    <t>2080903</t>
  </si>
  <si>
    <t>军休机构经费</t>
  </si>
  <si>
    <t>20810</t>
  </si>
  <si>
    <t>社会福利</t>
  </si>
  <si>
    <t>2081005</t>
  </si>
  <si>
    <t>社会福利事业单位</t>
  </si>
  <si>
    <t>20819</t>
  </si>
  <si>
    <t>最低生活保障</t>
  </si>
  <si>
    <t>2081901</t>
  </si>
  <si>
    <t>城市最低生活保障</t>
  </si>
  <si>
    <t>2081902</t>
  </si>
  <si>
    <t>农村最低生活保障</t>
  </si>
  <si>
    <t>20821</t>
  </si>
  <si>
    <t>特困人员供养</t>
  </si>
  <si>
    <t>2082102</t>
  </si>
  <si>
    <t>农村五保供养支出</t>
  </si>
  <si>
    <t>20825</t>
  </si>
  <si>
    <t>其他生活救助</t>
  </si>
  <si>
    <t>2082501</t>
  </si>
  <si>
    <t>其他城市生活救助</t>
  </si>
  <si>
    <t>2082502</t>
  </si>
  <si>
    <t>其他农村生活救助</t>
  </si>
  <si>
    <r>
      <t xml:space="preserve">  2016  </t>
    </r>
    <r>
      <rPr>
        <sz val="16"/>
        <color indexed="8"/>
        <rFont val="黑体"/>
        <family val="0"/>
      </rPr>
      <t>年度部门一般公共预算财政拨款支出决算表</t>
    </r>
  </si>
  <si>
    <t>社会保障和就业支出</t>
  </si>
  <si>
    <r>
      <t xml:space="preserve">   2016    </t>
    </r>
    <r>
      <rPr>
        <b/>
        <sz val="16"/>
        <rFont val="宋体"/>
        <family val="0"/>
      </rPr>
      <t>年度部门一般公共预算财政拨款基本支出决算表</t>
    </r>
  </si>
  <si>
    <t>单位：临湘市民政局</t>
  </si>
  <si>
    <t>30101</t>
  </si>
  <si>
    <t>基本工资</t>
  </si>
  <si>
    <t>30102</t>
  </si>
  <si>
    <t>津贴补贴</t>
  </si>
  <si>
    <t>30103</t>
  </si>
  <si>
    <t>社保缴费</t>
  </si>
  <si>
    <t>办公费</t>
  </si>
  <si>
    <t>印刷费</t>
  </si>
  <si>
    <t>水费</t>
  </si>
  <si>
    <t>电费</t>
  </si>
  <si>
    <t>邮电费</t>
  </si>
  <si>
    <t>差旅费</t>
  </si>
  <si>
    <t>因公出国(境)费用</t>
  </si>
  <si>
    <t>维修（护）费</t>
  </si>
  <si>
    <t>会议费</t>
  </si>
  <si>
    <t>培训费</t>
  </si>
  <si>
    <t>工会经费</t>
  </si>
  <si>
    <t>其他商品和服务支出</t>
  </si>
  <si>
    <t>抚恤金</t>
  </si>
  <si>
    <t>住房公积金</t>
  </si>
  <si>
    <t>其他对个人和家庭的补助支出</t>
  </si>
  <si>
    <r>
      <t xml:space="preserve">  2016  </t>
    </r>
    <r>
      <rPr>
        <sz val="16"/>
        <color indexed="8"/>
        <rFont val="黑体"/>
        <family val="0"/>
      </rPr>
      <t>年度部门政府性基金财政拨款收入支出决算总表</t>
    </r>
  </si>
  <si>
    <r>
      <t xml:space="preserve"> 2016 </t>
    </r>
    <r>
      <rPr>
        <b/>
        <sz val="18"/>
        <rFont val="宋体"/>
        <family val="0"/>
      </rPr>
      <t>年度部门一般公共预算财政拨款“三公”经费支出决算表</t>
    </r>
  </si>
  <si>
    <t>临湘市民政局</t>
  </si>
  <si>
    <t>见决算说明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</si>
</sst>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5">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b/>
      <sz val="14"/>
      <color indexed="8"/>
      <name val="宋体"/>
      <family val="0"/>
    </font>
    <font>
      <b/>
      <sz val="16"/>
      <name val="Times New Roman"/>
      <family val="1"/>
    </font>
    <font>
      <b/>
      <u val="single"/>
      <sz val="18"/>
      <name val="宋体"/>
      <family val="0"/>
    </font>
    <font>
      <u val="single"/>
      <sz val="16"/>
      <color indexed="8"/>
      <name val="黑体"/>
      <family val="0"/>
    </font>
    <font>
      <b/>
      <u val="single"/>
      <sz val="16"/>
      <name val="Times New Roman"/>
      <family val="1"/>
    </font>
    <font>
      <sz val="9"/>
      <name val="Tahoma"/>
      <family val="2"/>
    </font>
    <font>
      <b/>
      <sz val="12"/>
      <name val="宋体"/>
      <family val="0"/>
    </font>
    <font>
      <sz val="10"/>
      <color indexed="8"/>
      <name val="Tahoma"/>
      <family val="2"/>
    </font>
    <font>
      <sz val="10"/>
      <name val="Tahoma"/>
      <family val="2"/>
    </font>
    <font>
      <b/>
      <sz val="10"/>
      <color indexed="8"/>
      <name val="Tahoma"/>
      <family val="2"/>
    </font>
    <font>
      <b/>
      <sz val="10"/>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thin">
        <color indexed="8"/>
      </right>
      <top style="thin">
        <color indexed="8"/>
      </top>
      <bottom>
        <color indexed="63"/>
      </bottom>
    </border>
    <border>
      <left style="thin"/>
      <right>
        <color indexed="63"/>
      </right>
      <top style="thin"/>
      <bottom style="thin"/>
    </border>
    <border>
      <left style="thin"/>
      <right/>
      <top style="thin"/>
      <botto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320">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0" xfId="0" applyFont="1" applyFill="1" applyBorder="1" applyAlignment="1">
      <alignment horizontal="left" vertical="center" shrinkToFit="1"/>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2" xfId="43" applyNumberFormat="1" applyFont="1" applyFill="1" applyBorder="1" applyAlignment="1" applyProtection="1">
      <alignment horizontal="center" vertical="center" wrapText="1"/>
      <protection/>
    </xf>
    <xf numFmtId="4" fontId="3" fillId="0" borderId="13"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4"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5" xfId="45" applyFont="1" applyBorder="1" applyAlignment="1">
      <alignment/>
      <protection/>
    </xf>
    <xf numFmtId="0" fontId="5" fillId="0" borderId="15"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176" fontId="28"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0" fontId="5" fillId="0" borderId="10" xfId="0" applyFont="1" applyFill="1" applyBorder="1" applyAlignment="1">
      <alignment horizontal="left" vertical="center" shrinkToFit="1"/>
    </xf>
    <xf numFmtId="0" fontId="30" fillId="0" borderId="10" xfId="0" applyFont="1" applyFill="1" applyBorder="1" applyAlignment="1">
      <alignment horizontal="left" vertical="center"/>
    </xf>
    <xf numFmtId="0" fontId="30" fillId="0" borderId="0" xfId="0" applyFont="1" applyFill="1" applyAlignment="1">
      <alignment vertical="center"/>
    </xf>
    <xf numFmtId="0" fontId="40" fillId="0" borderId="0" xfId="0" applyFont="1" applyFill="1" applyAlignment="1">
      <alignment vertical="center"/>
    </xf>
    <xf numFmtId="43" fontId="27" fillId="0" borderId="0" xfId="0" applyNumberFormat="1" applyFont="1" applyFill="1" applyBorder="1" applyAlignment="1">
      <alignment horizontal="right" vertical="center"/>
    </xf>
    <xf numFmtId="43" fontId="28" fillId="0" borderId="10" xfId="0" applyNumberFormat="1" applyFont="1" applyBorder="1" applyAlignment="1">
      <alignment horizontal="center" vertical="center" wrapText="1"/>
    </xf>
    <xf numFmtId="43" fontId="30" fillId="0" borderId="10" xfId="0" applyNumberFormat="1" applyFont="1" applyFill="1" applyBorder="1" applyAlignment="1">
      <alignment horizontal="center" vertical="center"/>
    </xf>
    <xf numFmtId="43" fontId="3" fillId="0" borderId="10" xfId="0" applyNumberFormat="1" applyFont="1" applyFill="1" applyBorder="1" applyAlignment="1">
      <alignment horizontal="center" vertical="center"/>
    </xf>
    <xf numFmtId="43" fontId="1" fillId="0" borderId="0" xfId="0" applyNumberFormat="1" applyFont="1" applyFill="1" applyAlignment="1">
      <alignment vertical="center"/>
    </xf>
    <xf numFmtId="0" fontId="3" fillId="0" borderId="0" xfId="0" applyNumberFormat="1" applyFont="1" applyFill="1" applyAlignment="1">
      <alignment vertical="center" wrapText="1"/>
    </xf>
    <xf numFmtId="0" fontId="28" fillId="0" borderId="16" xfId="0" applyFont="1" applyBorder="1" applyAlignment="1">
      <alignment vertical="center" shrinkToFit="1"/>
    </xf>
    <xf numFmtId="0" fontId="28" fillId="0" borderId="17" xfId="0" applyFont="1" applyBorder="1" applyAlignment="1">
      <alignment horizontal="left" vertical="center" shrinkToFit="1"/>
    </xf>
    <xf numFmtId="4" fontId="28" fillId="0" borderId="17" xfId="0" applyFont="1" applyBorder="1" applyAlignment="1">
      <alignment horizontal="right" vertical="center" shrinkToFit="1"/>
    </xf>
    <xf numFmtId="0" fontId="28" fillId="0" borderId="16" xfId="0" applyFont="1" applyBorder="1" applyAlignment="1">
      <alignment horizontal="left" vertical="center" shrinkToFit="1"/>
    </xf>
    <xf numFmtId="0" fontId="27" fillId="0" borderId="16" xfId="0" applyFont="1" applyBorder="1" applyAlignment="1">
      <alignment horizontal="lef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horizontal="lef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6" xfId="0" applyFont="1" applyBorder="1" applyAlignment="1">
      <alignment vertical="center" shrinkToFit="1"/>
    </xf>
    <xf numFmtId="0" fontId="27" fillId="0" borderId="17" xfId="0" applyFont="1" applyBorder="1" applyAlignment="1">
      <alignment horizontal="lef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4" fontId="27" fillId="0" borderId="17" xfId="0" applyFont="1" applyBorder="1" applyAlignment="1">
      <alignment horizontal="right" vertical="center" shrinkToFit="1"/>
    </xf>
    <xf numFmtId="0" fontId="27" fillId="0" borderId="18" xfId="0" applyFont="1" applyBorder="1" applyAlignment="1">
      <alignment horizontal="left" vertical="center" shrinkToFit="1"/>
    </xf>
    <xf numFmtId="4" fontId="27" fillId="0" borderId="18" xfId="0" applyFont="1" applyBorder="1" applyAlignment="1">
      <alignment horizontal="right" vertical="center" shrinkToFit="1"/>
    </xf>
    <xf numFmtId="0" fontId="28" fillId="0" borderId="19" xfId="0" applyFont="1" applyBorder="1" applyAlignment="1">
      <alignment horizontal="left" vertical="center" shrinkToFit="1"/>
    </xf>
    <xf numFmtId="4" fontId="28" fillId="0" borderId="19" xfId="0" applyFont="1" applyBorder="1" applyAlignment="1">
      <alignment horizontal="right" vertical="center" shrinkToFit="1"/>
    </xf>
    <xf numFmtId="0" fontId="27" fillId="0" borderId="10" xfId="0" applyFont="1" applyFill="1" applyBorder="1" applyAlignment="1">
      <alignment horizontal="center" vertical="center"/>
    </xf>
    <xf numFmtId="176" fontId="27" fillId="0" borderId="10" xfId="0" applyNumberFormat="1" applyFont="1" applyFill="1" applyBorder="1" applyAlignment="1">
      <alignment horizontal="right" vertical="center"/>
    </xf>
    <xf numFmtId="49" fontId="30" fillId="0" borderId="20" xfId="0" applyNumberFormat="1" applyFont="1" applyBorder="1" applyAlignment="1">
      <alignment vertical="center" shrinkToFit="1"/>
    </xf>
    <xf numFmtId="0" fontId="30" fillId="0" borderId="10" xfId="0" applyFont="1" applyBorder="1" applyAlignment="1">
      <alignment horizontal="left" vertical="center" shrinkToFit="1"/>
    </xf>
    <xf numFmtId="176" fontId="28" fillId="0" borderId="10" xfId="0" applyNumberFormat="1" applyFont="1" applyBorder="1" applyAlignment="1">
      <alignment horizontal="right" vertical="center"/>
    </xf>
    <xf numFmtId="0" fontId="41" fillId="0" borderId="0" xfId="0" applyFont="1" applyAlignment="1">
      <alignment/>
    </xf>
    <xf numFmtId="49" fontId="42" fillId="0" borderId="20" xfId="0" applyNumberFormat="1" applyFont="1" applyBorder="1" applyAlignment="1">
      <alignment vertical="center" shrinkToFit="1"/>
    </xf>
    <xf numFmtId="0" fontId="3" fillId="0" borderId="10" xfId="0" applyFont="1" applyBorder="1" applyAlignment="1">
      <alignment horizontal="left" vertical="center" shrinkToFit="1"/>
    </xf>
    <xf numFmtId="176" fontId="27" fillId="0" borderId="10" xfId="0" applyNumberFormat="1" applyFont="1" applyBorder="1" applyAlignment="1">
      <alignment horizontal="right" vertical="center"/>
    </xf>
    <xf numFmtId="0" fontId="41" fillId="0" borderId="10" xfId="0" applyFont="1" applyBorder="1" applyAlignment="1">
      <alignment/>
    </xf>
    <xf numFmtId="0" fontId="32" fillId="0" borderId="10" xfId="0" applyFont="1" applyFill="1" applyBorder="1" applyAlignment="1">
      <alignment horizontal="left" vertical="center"/>
    </xf>
    <xf numFmtId="0" fontId="43" fillId="0" borderId="0" xfId="0" applyFont="1" applyAlignment="1">
      <alignment/>
    </xf>
    <xf numFmtId="49" fontId="44" fillId="0" borderId="20" xfId="0" applyNumberFormat="1" applyFont="1" applyBorder="1" applyAlignment="1">
      <alignment vertical="center" shrinkToFit="1"/>
    </xf>
    <xf numFmtId="0" fontId="30" fillId="24" borderId="10" xfId="0" applyFont="1" applyFill="1" applyBorder="1" applyAlignment="1">
      <alignment horizontal="left" vertical="center" wrapText="1"/>
    </xf>
    <xf numFmtId="43" fontId="28" fillId="0" borderId="10" xfId="0" applyNumberFormat="1" applyFont="1" applyFill="1" applyBorder="1" applyAlignment="1">
      <alignment horizontal="right" vertical="center"/>
    </xf>
    <xf numFmtId="43" fontId="27" fillId="0" borderId="10" xfId="0" applyNumberFormat="1" applyFont="1" applyFill="1" applyBorder="1" applyAlignment="1">
      <alignment horizontal="center" vertical="center"/>
    </xf>
    <xf numFmtId="43" fontId="28" fillId="0" borderId="10" xfId="0" applyNumberFormat="1" applyFont="1" applyFill="1" applyBorder="1" applyAlignment="1">
      <alignment horizontal="center" vertical="center"/>
    </xf>
    <xf numFmtId="0" fontId="30" fillId="24" borderId="10" xfId="0" applyFont="1" applyFill="1" applyBorder="1" applyAlignment="1">
      <alignment horizontal="center" vertical="center" shrinkToFit="1"/>
    </xf>
    <xf numFmtId="0" fontId="33" fillId="0" borderId="0" xfId="0" applyFont="1" applyFill="1" applyAlignment="1">
      <alignment horizontal="left" vertical="center"/>
    </xf>
    <xf numFmtId="49" fontId="27" fillId="0" borderId="10" xfId="0" applyNumberFormat="1" applyFont="1" applyFill="1" applyBorder="1" applyAlignment="1">
      <alignment horizontal="left" vertical="center"/>
    </xf>
    <xf numFmtId="49" fontId="42" fillId="0" borderId="20" xfId="0" applyNumberFormat="1" applyFont="1" applyBorder="1" applyAlignment="1">
      <alignment horizontal="left" vertical="center" shrinkToFit="1"/>
    </xf>
    <xf numFmtId="49" fontId="28" fillId="0" borderId="10" xfId="0" applyNumberFormat="1" applyFont="1" applyFill="1" applyBorder="1" applyAlignment="1">
      <alignment horizontal="left" vertical="center"/>
    </xf>
    <xf numFmtId="49" fontId="44" fillId="0" borderId="20" xfId="0" applyNumberFormat="1" applyFont="1" applyBorder="1" applyAlignment="1">
      <alignment horizontal="left" vertical="center" shrinkToFit="1"/>
    </xf>
    <xf numFmtId="0" fontId="1" fillId="0" borderId="0" xfId="0" applyFont="1" applyFill="1" applyAlignment="1">
      <alignment horizontal="left" vertical="center"/>
    </xf>
    <xf numFmtId="0" fontId="9" fillId="0" borderId="0" xfId="42" applyFont="1" applyAlignment="1">
      <alignment horizontal="left" vertical="center"/>
      <protection/>
    </xf>
    <xf numFmtId="0" fontId="3" fillId="24" borderId="11" xfId="42" applyNumberFormat="1" applyFont="1" applyFill="1" applyBorder="1" applyAlignment="1" applyProtection="1">
      <alignment horizontal="center" vertical="center" wrapText="1"/>
      <protection/>
    </xf>
    <xf numFmtId="0" fontId="3" fillId="0" borderId="0" xfId="42" applyFont="1">
      <alignment/>
      <protection/>
    </xf>
    <xf numFmtId="0" fontId="30" fillId="24" borderId="21" xfId="42" applyNumberFormat="1" applyFont="1" applyFill="1" applyBorder="1" applyAlignment="1" applyProtection="1">
      <alignment horizontal="left" vertical="center" wrapText="1"/>
      <protection/>
    </xf>
    <xf numFmtId="4" fontId="30" fillId="24" borderId="11" xfId="42" applyNumberFormat="1" applyFont="1" applyFill="1" applyBorder="1" applyAlignment="1" applyProtection="1">
      <alignment horizontal="center" vertical="center" wrapText="1"/>
      <protection/>
    </xf>
    <xf numFmtId="0" fontId="30" fillId="0" borderId="0" xfId="42" applyFont="1">
      <alignment/>
      <protection/>
    </xf>
    <xf numFmtId="49" fontId="32" fillId="0" borderId="22" xfId="42" applyNumberFormat="1" applyFont="1" applyFill="1" applyBorder="1" applyAlignment="1" applyProtection="1">
      <alignment horizontal="right" vertical="center" wrapText="1"/>
      <protection/>
    </xf>
    <xf numFmtId="177" fontId="30" fillId="0" borderId="22" xfId="42" applyNumberFormat="1" applyFont="1" applyFill="1" applyBorder="1" applyAlignment="1" applyProtection="1">
      <alignment horizontal="left" vertical="center" wrapText="1"/>
      <protection/>
    </xf>
    <xf numFmtId="4" fontId="30" fillId="0" borderId="10" xfId="42" applyNumberFormat="1" applyFont="1" applyFill="1" applyBorder="1" applyAlignment="1" applyProtection="1">
      <alignment horizontal="center" vertical="center" wrapText="1"/>
      <protection/>
    </xf>
    <xf numFmtId="49" fontId="5" fillId="0" borderId="22" xfId="42" applyNumberFormat="1" applyFont="1" applyFill="1" applyBorder="1" applyAlignment="1" applyProtection="1">
      <alignment horizontal="right" vertical="center" wrapText="1"/>
      <protection/>
    </xf>
    <xf numFmtId="177" fontId="3" fillId="0" borderId="20" xfId="42" applyNumberFormat="1" applyFont="1" applyFill="1" applyBorder="1" applyAlignment="1" applyProtection="1">
      <alignment horizontal="left" vertical="center" wrapText="1"/>
      <protection/>
    </xf>
    <xf numFmtId="0" fontId="30" fillId="0" borderId="10" xfId="42" applyNumberFormat="1" applyFont="1" applyFill="1" applyBorder="1" applyAlignment="1" applyProtection="1">
      <alignment horizontal="left" vertical="center" wrapText="1"/>
      <protection/>
    </xf>
    <xf numFmtId="0" fontId="30" fillId="0" borderId="10" xfId="42" applyNumberFormat="1" applyFont="1" applyFill="1" applyBorder="1" applyAlignment="1" applyProtection="1">
      <alignment horizontal="center" vertical="center" wrapText="1"/>
      <protection/>
    </xf>
    <xf numFmtId="0" fontId="3" fillId="0" borderId="10" xfId="0" applyFont="1" applyBorder="1" applyAlignment="1">
      <alignment/>
    </xf>
    <xf numFmtId="0" fontId="41" fillId="0" borderId="10" xfId="0" applyFont="1" applyBorder="1" applyAlignment="1">
      <alignment/>
    </xf>
    <xf numFmtId="0" fontId="32" fillId="0" borderId="10" xfId="42" applyNumberFormat="1" applyFont="1" applyFill="1" applyBorder="1" applyAlignment="1" applyProtection="1">
      <alignment horizontal="right" vertical="center" wrapText="1"/>
      <protection/>
    </xf>
    <xf numFmtId="0" fontId="41" fillId="0" borderId="10" xfId="0" applyFont="1" applyBorder="1" applyAlignment="1">
      <alignment horizontal="center"/>
    </xf>
    <xf numFmtId="41" fontId="3" fillId="0" borderId="10" xfId="45"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0" fontId="3" fillId="0" borderId="10" xfId="45" applyNumberFormat="1" applyFont="1" applyFill="1" applyBorder="1" applyAlignment="1" applyProtection="1">
      <alignment horizontal="center" vertical="center" wrapText="1"/>
      <protection/>
    </xf>
    <xf numFmtId="0" fontId="3" fillId="24" borderId="20" xfId="45" applyNumberFormat="1" applyFont="1" applyFill="1" applyBorder="1" applyAlignment="1" applyProtection="1">
      <alignment horizontal="center" vertical="center"/>
      <protection/>
    </xf>
    <xf numFmtId="0" fontId="3" fillId="24" borderId="23" xfId="45" applyNumberFormat="1" applyFont="1" applyFill="1" applyBorder="1" applyAlignment="1" applyProtection="1">
      <alignment horizontal="center" vertical="center"/>
      <protection/>
    </xf>
    <xf numFmtId="0" fontId="3" fillId="24" borderId="24" xfId="45" applyNumberFormat="1" applyFont="1" applyFill="1" applyBorder="1" applyAlignment="1" applyProtection="1">
      <alignment horizontal="center" vertical="center"/>
      <protection/>
    </xf>
    <xf numFmtId="0" fontId="37" fillId="0" borderId="0" xfId="0" applyFont="1" applyFill="1" applyAlignment="1">
      <alignment horizontal="center" vertical="center"/>
    </xf>
    <xf numFmtId="0" fontId="2" fillId="0" borderId="0" xfId="0" applyFont="1" applyFill="1" applyAlignment="1">
      <alignment horizontal="center" vertical="center"/>
    </xf>
    <xf numFmtId="0" fontId="28" fillId="0" borderId="10" xfId="0" applyFont="1" applyFill="1" applyBorder="1" applyAlignment="1">
      <alignment horizontal="center"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7" fillId="0" borderId="0" xfId="0" applyFont="1" applyFill="1" applyAlignment="1">
      <alignment horizontal="left" vertical="center" wrapText="1"/>
    </xf>
    <xf numFmtId="0" fontId="3" fillId="0" borderId="25" xfId="0" applyFont="1" applyFill="1" applyBorder="1" applyAlignment="1">
      <alignment horizontal="left" vertical="center"/>
    </xf>
    <xf numFmtId="0" fontId="30" fillId="24" borderId="10" xfId="0" applyFont="1" applyFill="1" applyBorder="1" applyAlignment="1">
      <alignment horizontal="center" vertical="center" wrapText="1"/>
    </xf>
    <xf numFmtId="0" fontId="5" fillId="0" borderId="0" xfId="42" applyNumberFormat="1" applyFont="1" applyFill="1" applyAlignment="1" applyProtection="1">
      <alignment horizontal="left" vertical="center" wrapText="1"/>
      <protection/>
    </xf>
    <xf numFmtId="0" fontId="38" fillId="0" borderId="0" xfId="42" applyNumberFormat="1" applyFont="1" applyFill="1" applyAlignment="1" applyProtection="1">
      <alignment horizontal="center" vertical="center" wrapText="1"/>
      <protection/>
    </xf>
    <xf numFmtId="0" fontId="35" fillId="0" borderId="0" xfId="42" applyNumberFormat="1" applyFont="1" applyFill="1" applyAlignment="1" applyProtection="1">
      <alignment horizontal="center" vertical="center" wrapText="1"/>
      <protection/>
    </xf>
    <xf numFmtId="0" fontId="3" fillId="0" borderId="15" xfId="42" applyNumberFormat="1" applyFont="1" applyFill="1" applyBorder="1" applyAlignment="1" applyProtection="1">
      <alignment horizontal="left" vertical="center" wrapText="1"/>
      <protection/>
    </xf>
    <xf numFmtId="0" fontId="5" fillId="0" borderId="15" xfId="42" applyNumberFormat="1" applyFont="1" applyFill="1" applyBorder="1" applyAlignment="1" applyProtection="1">
      <alignment horizontal="left" vertical="center" wrapText="1"/>
      <protection/>
    </xf>
    <xf numFmtId="0" fontId="34" fillId="0" borderId="10" xfId="0" applyFont="1" applyFill="1" applyBorder="1" applyAlignment="1">
      <alignment horizontal="center" vertical="center"/>
    </xf>
    <xf numFmtId="0" fontId="34" fillId="0" borderId="10" xfId="0" applyNumberFormat="1" applyFont="1" applyBorder="1" applyAlignment="1">
      <alignment horizontal="center" vertical="center" wrapText="1"/>
    </xf>
    <xf numFmtId="0" fontId="34" fillId="0" borderId="10" xfId="0" applyNumberFormat="1" applyFont="1" applyFill="1" applyBorder="1" applyAlignment="1">
      <alignment horizontal="center" vertical="center" wrapText="1"/>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26" xfId="45" applyNumberFormat="1" applyFont="1" applyFill="1" applyBorder="1" applyAlignment="1" applyProtection="1">
      <alignment horizontal="center" vertical="center" wrapText="1"/>
      <protection/>
    </xf>
    <xf numFmtId="176" fontId="3" fillId="24" borderId="27" xfId="45" applyNumberFormat="1" applyFont="1" applyFill="1" applyBorder="1" applyAlignment="1" applyProtection="1">
      <alignment horizontal="center" vertical="center" wrapText="1"/>
      <protection/>
    </xf>
    <xf numFmtId="0" fontId="3" fillId="0" borderId="24" xfId="45" applyFont="1" applyBorder="1" applyAlignment="1">
      <alignment horizontal="center" vertical="center" wrapText="1"/>
      <protection/>
    </xf>
    <xf numFmtId="0" fontId="5" fillId="0" borderId="24" xfId="45" applyFont="1" applyBorder="1" applyAlignment="1">
      <alignment horizontal="center" vertical="center" wrapText="1"/>
      <protection/>
    </xf>
    <xf numFmtId="0" fontId="5" fillId="0" borderId="28" xfId="45" applyFont="1" applyBorder="1" applyAlignment="1">
      <alignment horizontal="center" vertical="center" wrapText="1"/>
      <protection/>
    </xf>
    <xf numFmtId="0" fontId="3" fillId="0" borderId="25" xfId="45" applyFont="1" applyBorder="1" applyAlignment="1">
      <alignment horizontal="left" vertical="center" wrapText="1"/>
      <protection/>
    </xf>
    <xf numFmtId="0" fontId="36"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8"/>
  <sheetViews>
    <sheetView workbookViewId="0" topLeftCell="A1">
      <pane xSplit="3" ySplit="11" topLeftCell="D12" activePane="bottomRight" state="frozen"/>
      <selection pane="topLeft" activeCell="A1" sqref="A1"/>
      <selection pane="topRight" activeCell="D1" sqref="D1"/>
      <selection pane="bottomLeft" activeCell="A10" sqref="A10"/>
      <selection pane="bottomRight" activeCell="E17" sqref="E17"/>
    </sheetView>
  </sheetViews>
  <sheetFormatPr defaultColWidth="9.00390625" defaultRowHeight="14.25"/>
  <cols>
    <col min="1" max="1" width="20.875" style="2" customWidth="1"/>
    <col min="2" max="2" width="8.625" style="2" customWidth="1"/>
    <col min="3" max="3" width="0.5" style="2" customWidth="1"/>
    <col min="4" max="4" width="7.875" style="2" customWidth="1"/>
    <col min="5" max="5" width="18.50390625" style="2" customWidth="1"/>
    <col min="6" max="7" width="8.00390625" style="2" customWidth="1"/>
    <col min="8" max="8" width="9.50390625" style="2" customWidth="1"/>
    <col min="9" max="9" width="6.75390625" style="2" customWidth="1"/>
    <col min="10" max="10" width="5.00390625" style="2" customWidth="1"/>
    <col min="11" max="11" width="5.125" style="2" customWidth="1"/>
    <col min="12" max="12" width="5.00390625" style="2" customWidth="1"/>
    <col min="13" max="13" width="5.375" style="2" customWidth="1"/>
    <col min="14" max="14" width="8.75390625" style="60" customWidth="1"/>
    <col min="15" max="15" width="7.75390625" style="2" customWidth="1"/>
    <col min="16" max="16384" width="9.00390625" style="2" bestFit="1" customWidth="1"/>
  </cols>
  <sheetData>
    <row r="1" spans="1:15" ht="12" customHeight="1">
      <c r="A1" s="291" t="s">
        <v>63</v>
      </c>
      <c r="B1" s="292"/>
      <c r="C1" s="292"/>
      <c r="D1" s="292"/>
      <c r="E1" s="292"/>
      <c r="F1" s="292"/>
      <c r="G1" s="292"/>
      <c r="H1" s="292"/>
      <c r="I1" s="292"/>
      <c r="J1" s="292"/>
      <c r="K1" s="292"/>
      <c r="L1" s="292"/>
      <c r="M1" s="292"/>
      <c r="N1" s="292"/>
      <c r="O1" s="292"/>
    </row>
    <row r="2" spans="1:15" ht="13.5" customHeight="1">
      <c r="A2" s="292"/>
      <c r="B2" s="292"/>
      <c r="C2" s="292"/>
      <c r="D2" s="292"/>
      <c r="E2" s="292"/>
      <c r="F2" s="292"/>
      <c r="G2" s="292"/>
      <c r="H2" s="292"/>
      <c r="I2" s="292"/>
      <c r="J2" s="292"/>
      <c r="K2" s="292"/>
      <c r="L2" s="292"/>
      <c r="M2" s="292"/>
      <c r="N2" s="292"/>
      <c r="O2" s="292"/>
    </row>
    <row r="3" spans="1:14" s="24" customFormat="1" ht="15.75" customHeight="1">
      <c r="A3" s="1" t="s">
        <v>152</v>
      </c>
      <c r="B3" s="1"/>
      <c r="C3" s="1"/>
      <c r="D3" s="1"/>
      <c r="E3" s="1"/>
      <c r="N3" s="56" t="s">
        <v>0</v>
      </c>
    </row>
    <row r="4" spans="1:15" s="24" customFormat="1" ht="16.5" customHeight="1">
      <c r="A4" s="293" t="s">
        <v>1</v>
      </c>
      <c r="B4" s="293"/>
      <c r="C4" s="293"/>
      <c r="D4" s="293" t="s">
        <v>2</v>
      </c>
      <c r="E4" s="293"/>
      <c r="F4" s="293"/>
      <c r="G4" s="293"/>
      <c r="H4" s="293"/>
      <c r="I4" s="293"/>
      <c r="J4" s="293"/>
      <c r="K4" s="293"/>
      <c r="L4" s="293"/>
      <c r="M4" s="293"/>
      <c r="N4" s="293"/>
      <c r="O4" s="293"/>
    </row>
    <row r="5" spans="1:15" s="61" customFormat="1" ht="17.25" customHeight="1">
      <c r="A5" s="295" t="s">
        <v>3</v>
      </c>
      <c r="B5" s="295" t="s">
        <v>4</v>
      </c>
      <c r="C5" s="293"/>
      <c r="D5" s="294" t="s">
        <v>5</v>
      </c>
      <c r="E5" s="294"/>
      <c r="F5" s="294" t="s">
        <v>6</v>
      </c>
      <c r="G5" s="294"/>
      <c r="H5" s="294"/>
      <c r="I5" s="294"/>
      <c r="J5" s="294"/>
      <c r="K5" s="294"/>
      <c r="L5" s="294"/>
      <c r="M5" s="294"/>
      <c r="N5" s="294"/>
      <c r="O5" s="294"/>
    </row>
    <row r="6" spans="1:15" s="61" customFormat="1" ht="42.75" customHeight="1">
      <c r="A6" s="295"/>
      <c r="B6" s="295"/>
      <c r="C6" s="293"/>
      <c r="D6" s="4" t="s">
        <v>7</v>
      </c>
      <c r="E6" s="3" t="s">
        <v>8</v>
      </c>
      <c r="F6" s="3" t="s">
        <v>9</v>
      </c>
      <c r="G6" s="3" t="s">
        <v>10</v>
      </c>
      <c r="H6" s="3" t="s">
        <v>11</v>
      </c>
      <c r="I6" s="3" t="s">
        <v>12</v>
      </c>
      <c r="J6" s="3" t="s">
        <v>13</v>
      </c>
      <c r="K6" s="3" t="s">
        <v>14</v>
      </c>
      <c r="L6" s="3" t="s">
        <v>15</v>
      </c>
      <c r="M6" s="3" t="s">
        <v>16</v>
      </c>
      <c r="N6" s="57" t="s">
        <v>17</v>
      </c>
      <c r="O6" s="12" t="s">
        <v>18</v>
      </c>
    </row>
    <row r="7" spans="1:15" s="24" customFormat="1" ht="15" customHeight="1">
      <c r="A7" s="28" t="s">
        <v>19</v>
      </c>
      <c r="B7" s="6">
        <v>1740</v>
      </c>
      <c r="D7" s="62" t="s">
        <v>150</v>
      </c>
      <c r="E7" s="63"/>
      <c r="F7" s="64">
        <v>619.11</v>
      </c>
      <c r="G7" s="64">
        <v>246.01</v>
      </c>
      <c r="H7" s="64">
        <v>14896.49</v>
      </c>
      <c r="I7" s="51"/>
      <c r="J7" s="51"/>
      <c r="K7" s="51"/>
      <c r="L7" s="51"/>
      <c r="M7" s="51"/>
      <c r="N7" s="58">
        <v>203</v>
      </c>
      <c r="O7" s="64">
        <f aca="true" t="shared" si="0" ref="O7:O13">SUM(F7:N7)</f>
        <v>15964.61</v>
      </c>
    </row>
    <row r="8" spans="1:15" s="24" customFormat="1" ht="15" customHeight="1">
      <c r="A8" s="28" t="s">
        <v>20</v>
      </c>
      <c r="B8" s="6">
        <v>1735</v>
      </c>
      <c r="D8" s="65">
        <v>201</v>
      </c>
      <c r="E8" s="63" t="s">
        <v>153</v>
      </c>
      <c r="F8" s="64"/>
      <c r="G8" s="64">
        <v>29.7</v>
      </c>
      <c r="H8" s="64"/>
      <c r="I8" s="51"/>
      <c r="J8" s="51"/>
      <c r="K8" s="51"/>
      <c r="L8" s="51"/>
      <c r="M8" s="51"/>
      <c r="N8" s="58"/>
      <c r="O8" s="64">
        <f t="shared" si="0"/>
        <v>29.7</v>
      </c>
    </row>
    <row r="9" spans="1:15" s="24" customFormat="1" ht="15" customHeight="1">
      <c r="A9" s="52" t="s">
        <v>21</v>
      </c>
      <c r="B9" s="6">
        <v>5</v>
      </c>
      <c r="D9" s="65">
        <v>20199</v>
      </c>
      <c r="E9" s="63" t="s">
        <v>154</v>
      </c>
      <c r="F9" s="64"/>
      <c r="G9" s="64">
        <v>29.7</v>
      </c>
      <c r="H9" s="64"/>
      <c r="I9" s="51"/>
      <c r="J9" s="51"/>
      <c r="K9" s="51"/>
      <c r="L9" s="51"/>
      <c r="M9" s="51"/>
      <c r="N9" s="58"/>
      <c r="O9" s="64">
        <f t="shared" si="0"/>
        <v>29.7</v>
      </c>
    </row>
    <row r="10" spans="1:15" s="24" customFormat="1" ht="15" customHeight="1">
      <c r="A10" s="28" t="s">
        <v>22</v>
      </c>
      <c r="B10" s="6"/>
      <c r="D10" s="66">
        <v>2019999</v>
      </c>
      <c r="E10" s="67" t="s">
        <v>155</v>
      </c>
      <c r="F10" s="68"/>
      <c r="G10" s="68">
        <v>29.7</v>
      </c>
      <c r="H10" s="68"/>
      <c r="I10" s="8"/>
      <c r="J10" s="8"/>
      <c r="K10" s="8"/>
      <c r="L10" s="8"/>
      <c r="M10" s="8"/>
      <c r="N10" s="59"/>
      <c r="O10" s="68">
        <f t="shared" si="0"/>
        <v>29.7</v>
      </c>
    </row>
    <row r="11" spans="1:15" s="24" customFormat="1" ht="15" customHeight="1">
      <c r="A11" s="28" t="s">
        <v>23</v>
      </c>
      <c r="B11" s="6"/>
      <c r="D11" s="62" t="s">
        <v>64</v>
      </c>
      <c r="E11" s="63" t="s">
        <v>65</v>
      </c>
      <c r="F11" s="64">
        <v>619.11</v>
      </c>
      <c r="G11" s="64">
        <v>216.31</v>
      </c>
      <c r="H11" s="64">
        <v>13905.49</v>
      </c>
      <c r="I11" s="51"/>
      <c r="J11" s="51"/>
      <c r="K11" s="51"/>
      <c r="L11" s="51"/>
      <c r="M11" s="51"/>
      <c r="N11" s="58"/>
      <c r="O11" s="64">
        <f t="shared" si="0"/>
        <v>14740.91</v>
      </c>
    </row>
    <row r="12" spans="1:15" s="24" customFormat="1" ht="15" customHeight="1">
      <c r="A12" s="28" t="s">
        <v>24</v>
      </c>
      <c r="B12" s="6">
        <v>14224.61</v>
      </c>
      <c r="D12" s="62" t="s">
        <v>66</v>
      </c>
      <c r="E12" s="63" t="s">
        <v>67</v>
      </c>
      <c r="F12" s="64">
        <v>550.67</v>
      </c>
      <c r="G12" s="64">
        <v>81.22</v>
      </c>
      <c r="H12" s="64">
        <v>23.2</v>
      </c>
      <c r="I12" s="51"/>
      <c r="J12" s="51"/>
      <c r="K12" s="51"/>
      <c r="L12" s="51"/>
      <c r="M12" s="51"/>
      <c r="N12" s="58"/>
      <c r="O12" s="64">
        <f t="shared" si="0"/>
        <v>655.09</v>
      </c>
    </row>
    <row r="13" spans="1:15" s="24" customFormat="1" ht="15" customHeight="1">
      <c r="A13" s="28" t="s">
        <v>25</v>
      </c>
      <c r="B13" s="6"/>
      <c r="D13" s="69" t="s">
        <v>68</v>
      </c>
      <c r="E13" s="70" t="s">
        <v>69</v>
      </c>
      <c r="F13" s="71">
        <v>473.9</v>
      </c>
      <c r="G13" s="72">
        <v>33.99</v>
      </c>
      <c r="H13" s="73"/>
      <c r="I13" s="8"/>
      <c r="J13" s="8"/>
      <c r="K13" s="8"/>
      <c r="L13" s="8"/>
      <c r="M13" s="8"/>
      <c r="N13" s="59"/>
      <c r="O13" s="74">
        <f t="shared" si="0"/>
        <v>507.89</v>
      </c>
    </row>
    <row r="14" spans="1:15" s="24" customFormat="1" ht="15" customHeight="1">
      <c r="A14" s="28" t="s">
        <v>26</v>
      </c>
      <c r="B14" s="6"/>
      <c r="D14" s="75" t="s">
        <v>70</v>
      </c>
      <c r="E14" s="76" t="s">
        <v>71</v>
      </c>
      <c r="F14" s="77"/>
      <c r="G14" s="78"/>
      <c r="H14" s="79"/>
      <c r="I14" s="8"/>
      <c r="J14" s="8"/>
      <c r="K14" s="8"/>
      <c r="L14" s="8"/>
      <c r="M14" s="8"/>
      <c r="N14" s="59"/>
      <c r="O14" s="80">
        <f aca="true" t="shared" si="1" ref="O14:O52">SUM(F14:N14)</f>
        <v>0</v>
      </c>
    </row>
    <row r="15" spans="1:15" s="24" customFormat="1" ht="15" customHeight="1">
      <c r="A15" s="28"/>
      <c r="B15" s="6"/>
      <c r="D15" s="81" t="s">
        <v>72</v>
      </c>
      <c r="E15" s="82" t="s">
        <v>73</v>
      </c>
      <c r="F15" s="83"/>
      <c r="G15" s="84"/>
      <c r="H15" s="85">
        <v>3.2</v>
      </c>
      <c r="I15" s="8"/>
      <c r="J15" s="8"/>
      <c r="K15" s="8"/>
      <c r="L15" s="8"/>
      <c r="M15" s="8"/>
      <c r="N15" s="59"/>
      <c r="O15" s="86">
        <f t="shared" si="1"/>
        <v>3.2</v>
      </c>
    </row>
    <row r="16" spans="1:15" s="24" customFormat="1" ht="15" customHeight="1">
      <c r="A16" s="28"/>
      <c r="B16" s="6"/>
      <c r="D16" s="87" t="s">
        <v>74</v>
      </c>
      <c r="E16" s="88" t="s">
        <v>75</v>
      </c>
      <c r="F16" s="89">
        <v>55</v>
      </c>
      <c r="G16" s="90">
        <v>35</v>
      </c>
      <c r="H16" s="91">
        <v>20</v>
      </c>
      <c r="I16" s="8"/>
      <c r="J16" s="8"/>
      <c r="K16" s="8"/>
      <c r="L16" s="8"/>
      <c r="M16" s="8"/>
      <c r="N16" s="59"/>
      <c r="O16" s="92">
        <f t="shared" si="1"/>
        <v>110</v>
      </c>
    </row>
    <row r="17" spans="1:15" s="24" customFormat="1" ht="15" customHeight="1">
      <c r="A17" s="28"/>
      <c r="B17" s="6"/>
      <c r="D17" s="93" t="s">
        <v>76</v>
      </c>
      <c r="E17" s="94" t="s">
        <v>77</v>
      </c>
      <c r="F17" s="95">
        <v>21.77</v>
      </c>
      <c r="G17" s="96">
        <v>12.23</v>
      </c>
      <c r="H17" s="97"/>
      <c r="I17" s="8"/>
      <c r="J17" s="8"/>
      <c r="K17" s="8"/>
      <c r="L17" s="8"/>
      <c r="M17" s="8"/>
      <c r="N17" s="59"/>
      <c r="O17" s="98">
        <f t="shared" si="1"/>
        <v>34</v>
      </c>
    </row>
    <row r="18" spans="1:15" s="24" customFormat="1" ht="15" customHeight="1">
      <c r="A18" s="28"/>
      <c r="B18" s="6"/>
      <c r="D18" s="62" t="s">
        <v>78</v>
      </c>
      <c r="E18" s="63" t="s">
        <v>79</v>
      </c>
      <c r="F18" s="64">
        <v>68.74</v>
      </c>
      <c r="G18" s="64">
        <v>29.29</v>
      </c>
      <c r="H18" s="64">
        <v>3962.9</v>
      </c>
      <c r="I18" s="51"/>
      <c r="J18" s="51"/>
      <c r="K18" s="51"/>
      <c r="L18" s="51"/>
      <c r="M18" s="51"/>
      <c r="N18" s="58"/>
      <c r="O18" s="64">
        <f t="shared" si="1"/>
        <v>4060.9300000000003</v>
      </c>
    </row>
    <row r="19" spans="1:15" s="24" customFormat="1" ht="15" customHeight="1">
      <c r="A19" s="28"/>
      <c r="B19" s="6"/>
      <c r="D19" s="99" t="s">
        <v>80</v>
      </c>
      <c r="E19" s="100" t="s">
        <v>81</v>
      </c>
      <c r="F19" s="101">
        <v>68.74</v>
      </c>
      <c r="G19" s="102">
        <v>12.26</v>
      </c>
      <c r="H19" s="103">
        <v>40.6</v>
      </c>
      <c r="I19" s="8"/>
      <c r="J19" s="8"/>
      <c r="K19" s="8"/>
      <c r="L19" s="8"/>
      <c r="M19" s="8"/>
      <c r="N19" s="59"/>
      <c r="O19" s="104">
        <f t="shared" si="1"/>
        <v>121.6</v>
      </c>
    </row>
    <row r="20" spans="1:15" s="24" customFormat="1" ht="15" customHeight="1">
      <c r="A20" s="28"/>
      <c r="B20" s="6"/>
      <c r="D20" s="105" t="s">
        <v>82</v>
      </c>
      <c r="E20" s="106" t="s">
        <v>83</v>
      </c>
      <c r="F20" s="107"/>
      <c r="G20" s="108"/>
      <c r="H20" s="109"/>
      <c r="I20" s="8"/>
      <c r="J20" s="8"/>
      <c r="K20" s="8"/>
      <c r="L20" s="8"/>
      <c r="M20" s="8"/>
      <c r="N20" s="59"/>
      <c r="O20" s="110">
        <f t="shared" si="1"/>
        <v>0</v>
      </c>
    </row>
    <row r="21" spans="1:15" s="24" customFormat="1" ht="15" customHeight="1">
      <c r="A21" s="13"/>
      <c r="B21" s="6"/>
      <c r="D21" s="111" t="s">
        <v>84</v>
      </c>
      <c r="E21" s="112" t="s">
        <v>85</v>
      </c>
      <c r="F21" s="113"/>
      <c r="G21" s="114"/>
      <c r="H21" s="115">
        <v>232.3</v>
      </c>
      <c r="I21" s="8"/>
      <c r="J21" s="8"/>
      <c r="K21" s="8"/>
      <c r="L21" s="8"/>
      <c r="M21" s="8"/>
      <c r="N21" s="59"/>
      <c r="O21" s="116">
        <f t="shared" si="1"/>
        <v>232.3</v>
      </c>
    </row>
    <row r="22" spans="1:15" s="24" customFormat="1" ht="15" customHeight="1">
      <c r="A22" s="13"/>
      <c r="B22" s="6"/>
      <c r="D22" s="117" t="s">
        <v>86</v>
      </c>
      <c r="E22" s="118" t="s">
        <v>87</v>
      </c>
      <c r="F22" s="119"/>
      <c r="G22" s="120">
        <v>17.03</v>
      </c>
      <c r="H22" s="121">
        <v>3690</v>
      </c>
      <c r="I22" s="8"/>
      <c r="J22" s="8"/>
      <c r="K22" s="8"/>
      <c r="L22" s="8"/>
      <c r="M22" s="8"/>
      <c r="N22" s="59"/>
      <c r="O22" s="122">
        <f t="shared" si="1"/>
        <v>3707.03</v>
      </c>
    </row>
    <row r="23" spans="1:15" s="24" customFormat="1" ht="15" customHeight="1">
      <c r="A23" s="13"/>
      <c r="B23" s="6"/>
      <c r="D23" s="62" t="s">
        <v>88</v>
      </c>
      <c r="E23" s="63" t="s">
        <v>89</v>
      </c>
      <c r="F23" s="64"/>
      <c r="G23" s="64"/>
      <c r="H23" s="64">
        <v>356.59</v>
      </c>
      <c r="I23" s="51"/>
      <c r="J23" s="51"/>
      <c r="K23" s="51"/>
      <c r="L23" s="51"/>
      <c r="M23" s="51"/>
      <c r="N23" s="58"/>
      <c r="O23" s="64">
        <f t="shared" si="1"/>
        <v>356.59</v>
      </c>
    </row>
    <row r="24" spans="1:15" s="24" customFormat="1" ht="15" customHeight="1">
      <c r="A24" s="13"/>
      <c r="B24" s="6"/>
      <c r="D24" s="123" t="s">
        <v>90</v>
      </c>
      <c r="E24" s="124" t="s">
        <v>91</v>
      </c>
      <c r="F24" s="125"/>
      <c r="G24" s="126"/>
      <c r="H24" s="127">
        <v>165.29</v>
      </c>
      <c r="I24" s="8"/>
      <c r="J24" s="8"/>
      <c r="K24" s="8"/>
      <c r="L24" s="8"/>
      <c r="M24" s="8"/>
      <c r="N24" s="59"/>
      <c r="O24" s="128">
        <f t="shared" si="1"/>
        <v>165.29</v>
      </c>
    </row>
    <row r="25" spans="1:15" s="24" customFormat="1" ht="15" customHeight="1">
      <c r="A25" s="13"/>
      <c r="B25" s="6"/>
      <c r="D25" s="129" t="s">
        <v>92</v>
      </c>
      <c r="E25" s="130" t="s">
        <v>93</v>
      </c>
      <c r="F25" s="131"/>
      <c r="G25" s="132"/>
      <c r="H25" s="133">
        <v>90</v>
      </c>
      <c r="I25" s="8"/>
      <c r="J25" s="8"/>
      <c r="K25" s="8"/>
      <c r="L25" s="8"/>
      <c r="M25" s="8"/>
      <c r="N25" s="59"/>
      <c r="O25" s="134">
        <f t="shared" si="1"/>
        <v>90</v>
      </c>
    </row>
    <row r="26" spans="1:15" s="24" customFormat="1" ht="15" customHeight="1">
      <c r="A26" s="13"/>
      <c r="B26" s="6"/>
      <c r="D26" s="135" t="s">
        <v>94</v>
      </c>
      <c r="E26" s="136" t="s">
        <v>95</v>
      </c>
      <c r="F26" s="137"/>
      <c r="G26" s="138"/>
      <c r="H26" s="139">
        <v>25.3</v>
      </c>
      <c r="I26" s="8"/>
      <c r="J26" s="8"/>
      <c r="K26" s="8"/>
      <c r="L26" s="8"/>
      <c r="M26" s="8"/>
      <c r="N26" s="59"/>
      <c r="O26" s="140">
        <f t="shared" si="1"/>
        <v>25.3</v>
      </c>
    </row>
    <row r="27" spans="1:15" s="24" customFormat="1" ht="15" customHeight="1">
      <c r="A27" s="13"/>
      <c r="B27" s="6"/>
      <c r="D27" s="141" t="s">
        <v>96</v>
      </c>
      <c r="E27" s="142" t="s">
        <v>97</v>
      </c>
      <c r="F27" s="143"/>
      <c r="G27" s="144"/>
      <c r="H27" s="145">
        <v>76</v>
      </c>
      <c r="I27" s="8"/>
      <c r="J27" s="8"/>
      <c r="K27" s="8"/>
      <c r="L27" s="8"/>
      <c r="M27" s="8"/>
      <c r="N27" s="59"/>
      <c r="O27" s="146">
        <f t="shared" si="1"/>
        <v>76</v>
      </c>
    </row>
    <row r="28" spans="1:15" s="24" customFormat="1" ht="15" customHeight="1">
      <c r="A28" s="13"/>
      <c r="B28" s="6"/>
      <c r="D28" s="62" t="s">
        <v>98</v>
      </c>
      <c r="E28" s="63" t="s">
        <v>99</v>
      </c>
      <c r="F28" s="64"/>
      <c r="G28" s="64">
        <v>105.8</v>
      </c>
      <c r="H28" s="64">
        <v>655.92</v>
      </c>
      <c r="I28" s="51"/>
      <c r="J28" s="51"/>
      <c r="K28" s="51"/>
      <c r="L28" s="51"/>
      <c r="M28" s="51"/>
      <c r="N28" s="58"/>
      <c r="O28" s="64">
        <f t="shared" si="1"/>
        <v>761.7199999999999</v>
      </c>
    </row>
    <row r="29" spans="1:15" s="24" customFormat="1" ht="15" customHeight="1">
      <c r="A29" s="13"/>
      <c r="B29" s="6"/>
      <c r="D29" s="147" t="s">
        <v>100</v>
      </c>
      <c r="E29" s="148" t="s">
        <v>101</v>
      </c>
      <c r="F29" s="149"/>
      <c r="G29" s="150"/>
      <c r="H29" s="151">
        <v>625</v>
      </c>
      <c r="I29" s="8"/>
      <c r="J29" s="8"/>
      <c r="K29" s="8"/>
      <c r="L29" s="8"/>
      <c r="M29" s="8"/>
      <c r="N29" s="59"/>
      <c r="O29" s="152">
        <f t="shared" si="1"/>
        <v>625</v>
      </c>
    </row>
    <row r="30" spans="1:15" s="24" customFormat="1" ht="15" customHeight="1">
      <c r="A30" s="13"/>
      <c r="B30" s="6"/>
      <c r="D30" s="153" t="s">
        <v>141</v>
      </c>
      <c r="E30" s="154" t="s">
        <v>142</v>
      </c>
      <c r="F30" s="155"/>
      <c r="G30" s="156"/>
      <c r="H30" s="157">
        <v>30.92</v>
      </c>
      <c r="I30" s="8"/>
      <c r="J30" s="8"/>
      <c r="K30" s="8"/>
      <c r="L30" s="8"/>
      <c r="M30" s="8"/>
      <c r="N30" s="59"/>
      <c r="O30" s="158">
        <f t="shared" si="1"/>
        <v>30.92</v>
      </c>
    </row>
    <row r="31" spans="1:15" s="24" customFormat="1" ht="15" customHeight="1">
      <c r="A31" s="13"/>
      <c r="B31" s="6"/>
      <c r="D31" s="159" t="s">
        <v>102</v>
      </c>
      <c r="E31" s="160" t="s">
        <v>103</v>
      </c>
      <c r="F31" s="161"/>
      <c r="G31" s="162">
        <v>105.8</v>
      </c>
      <c r="H31" s="163"/>
      <c r="I31" s="8"/>
      <c r="J31" s="8"/>
      <c r="K31" s="8"/>
      <c r="L31" s="8"/>
      <c r="M31" s="8"/>
      <c r="N31" s="59"/>
      <c r="O31" s="164">
        <f t="shared" si="1"/>
        <v>105.8</v>
      </c>
    </row>
    <row r="32" spans="1:15" s="24" customFormat="1" ht="15" customHeight="1">
      <c r="A32" s="13"/>
      <c r="B32" s="6"/>
      <c r="D32" s="165" t="s">
        <v>104</v>
      </c>
      <c r="E32" s="166" t="s">
        <v>105</v>
      </c>
      <c r="F32" s="167"/>
      <c r="G32" s="168"/>
      <c r="H32" s="169"/>
      <c r="I32" s="8"/>
      <c r="J32" s="8"/>
      <c r="K32" s="8"/>
      <c r="L32" s="8"/>
      <c r="M32" s="8"/>
      <c r="N32" s="59"/>
      <c r="O32" s="170">
        <f t="shared" si="1"/>
        <v>0</v>
      </c>
    </row>
    <row r="33" spans="1:15" s="54" customFormat="1" ht="15" customHeight="1">
      <c r="A33" s="53"/>
      <c r="B33" s="27"/>
      <c r="C33" s="24"/>
      <c r="D33" s="62" t="s">
        <v>106</v>
      </c>
      <c r="E33" s="63" t="s">
        <v>107</v>
      </c>
      <c r="F33" s="64"/>
      <c r="G33" s="64"/>
      <c r="H33" s="64">
        <v>1360</v>
      </c>
      <c r="I33" s="51"/>
      <c r="J33" s="51"/>
      <c r="K33" s="51"/>
      <c r="L33" s="51"/>
      <c r="M33" s="51"/>
      <c r="N33" s="58"/>
      <c r="O33" s="64">
        <f t="shared" si="1"/>
        <v>1360</v>
      </c>
    </row>
    <row r="34" spans="1:15" s="24" customFormat="1" ht="15" customHeight="1">
      <c r="A34" s="13"/>
      <c r="B34" s="6"/>
      <c r="D34" s="171" t="s">
        <v>108</v>
      </c>
      <c r="E34" s="172" t="s">
        <v>109</v>
      </c>
      <c r="F34" s="173"/>
      <c r="G34" s="174"/>
      <c r="H34" s="175">
        <v>1350</v>
      </c>
      <c r="I34" s="8"/>
      <c r="J34" s="8"/>
      <c r="K34" s="8"/>
      <c r="L34" s="8"/>
      <c r="M34" s="8"/>
      <c r="N34" s="59"/>
      <c r="O34" s="176">
        <f t="shared" si="1"/>
        <v>1350</v>
      </c>
    </row>
    <row r="35" spans="1:15" s="24" customFormat="1" ht="15" customHeight="1">
      <c r="A35" s="13"/>
      <c r="B35" s="6"/>
      <c r="D35" s="177" t="s">
        <v>110</v>
      </c>
      <c r="E35" s="178" t="s">
        <v>111</v>
      </c>
      <c r="F35" s="179"/>
      <c r="G35" s="180"/>
      <c r="H35" s="181">
        <v>10</v>
      </c>
      <c r="I35" s="8"/>
      <c r="J35" s="8"/>
      <c r="K35" s="8"/>
      <c r="L35" s="8"/>
      <c r="M35" s="8"/>
      <c r="N35" s="59"/>
      <c r="O35" s="182">
        <f t="shared" si="1"/>
        <v>10</v>
      </c>
    </row>
    <row r="36" spans="1:15" s="24" customFormat="1" ht="15" customHeight="1">
      <c r="A36" s="13"/>
      <c r="B36" s="6"/>
      <c r="D36" s="62" t="s">
        <v>112</v>
      </c>
      <c r="E36" s="63" t="s">
        <v>113</v>
      </c>
      <c r="F36" s="64"/>
      <c r="G36" s="64"/>
      <c r="H36" s="64">
        <v>5939</v>
      </c>
      <c r="I36" s="51"/>
      <c r="J36" s="51"/>
      <c r="K36" s="51"/>
      <c r="L36" s="51"/>
      <c r="M36" s="51"/>
      <c r="N36" s="58"/>
      <c r="O36" s="64">
        <f t="shared" si="1"/>
        <v>5939</v>
      </c>
    </row>
    <row r="37" spans="1:15" s="24" customFormat="1" ht="15" customHeight="1">
      <c r="A37" s="13"/>
      <c r="B37" s="6"/>
      <c r="D37" s="183" t="s">
        <v>114</v>
      </c>
      <c r="E37" s="184" t="s">
        <v>115</v>
      </c>
      <c r="F37" s="185"/>
      <c r="G37" s="186"/>
      <c r="H37" s="187">
        <v>2999.5</v>
      </c>
      <c r="I37" s="8"/>
      <c r="J37" s="8"/>
      <c r="K37" s="8"/>
      <c r="L37" s="8"/>
      <c r="M37" s="8"/>
      <c r="N37" s="59"/>
      <c r="O37" s="188">
        <f t="shared" si="1"/>
        <v>2999.5</v>
      </c>
    </row>
    <row r="38" spans="1:15" s="24" customFormat="1" ht="15" customHeight="1">
      <c r="A38" s="13"/>
      <c r="B38" s="6"/>
      <c r="D38" s="189" t="s">
        <v>116</v>
      </c>
      <c r="E38" s="190" t="s">
        <v>117</v>
      </c>
      <c r="F38" s="191"/>
      <c r="G38" s="192"/>
      <c r="H38" s="193">
        <v>2939.5</v>
      </c>
      <c r="I38" s="8"/>
      <c r="J38" s="8"/>
      <c r="K38" s="8"/>
      <c r="L38" s="8"/>
      <c r="M38" s="8"/>
      <c r="N38" s="59"/>
      <c r="O38" s="194">
        <f t="shared" si="1"/>
        <v>2939.5</v>
      </c>
    </row>
    <row r="39" spans="1:15" s="24" customFormat="1" ht="15" customHeight="1">
      <c r="A39" s="13"/>
      <c r="B39" s="6"/>
      <c r="D39" s="62" t="s">
        <v>118</v>
      </c>
      <c r="E39" s="63" t="s">
        <v>119</v>
      </c>
      <c r="F39" s="64"/>
      <c r="G39" s="64"/>
      <c r="H39" s="64">
        <v>521</v>
      </c>
      <c r="I39" s="51"/>
      <c r="J39" s="51"/>
      <c r="K39" s="51"/>
      <c r="L39" s="51"/>
      <c r="M39" s="51"/>
      <c r="N39" s="58"/>
      <c r="O39" s="64">
        <f t="shared" si="1"/>
        <v>521</v>
      </c>
    </row>
    <row r="40" spans="1:15" s="24" customFormat="1" ht="15" customHeight="1">
      <c r="A40" s="13"/>
      <c r="B40" s="6"/>
      <c r="D40" s="195" t="s">
        <v>120</v>
      </c>
      <c r="E40" s="196" t="s">
        <v>121</v>
      </c>
      <c r="F40" s="197"/>
      <c r="G40" s="198"/>
      <c r="H40" s="199">
        <v>380</v>
      </c>
      <c r="I40" s="8"/>
      <c r="J40" s="8"/>
      <c r="K40" s="8"/>
      <c r="L40" s="8"/>
      <c r="M40" s="8"/>
      <c r="N40" s="59"/>
      <c r="O40" s="200">
        <f t="shared" si="1"/>
        <v>380</v>
      </c>
    </row>
    <row r="41" spans="1:15" s="24" customFormat="1" ht="15" customHeight="1">
      <c r="A41" s="13"/>
      <c r="B41" s="6"/>
      <c r="D41" s="201" t="s">
        <v>122</v>
      </c>
      <c r="E41" s="202" t="s">
        <v>123</v>
      </c>
      <c r="F41" s="203"/>
      <c r="G41" s="204"/>
      <c r="H41" s="205">
        <v>141</v>
      </c>
      <c r="I41" s="8"/>
      <c r="J41" s="8"/>
      <c r="K41" s="8"/>
      <c r="L41" s="8"/>
      <c r="M41" s="8"/>
      <c r="N41" s="59"/>
      <c r="O41" s="206">
        <f t="shared" si="1"/>
        <v>141</v>
      </c>
    </row>
    <row r="42" spans="1:15" s="24" customFormat="1" ht="15" customHeight="1">
      <c r="A42" s="13"/>
      <c r="B42" s="6"/>
      <c r="D42" s="62" t="s">
        <v>124</v>
      </c>
      <c r="E42" s="63" t="s">
        <v>125</v>
      </c>
      <c r="F42" s="64"/>
      <c r="G42" s="64"/>
      <c r="H42" s="64">
        <v>979</v>
      </c>
      <c r="I42" s="51"/>
      <c r="J42" s="51"/>
      <c r="K42" s="51"/>
      <c r="L42" s="51"/>
      <c r="M42" s="51"/>
      <c r="N42" s="58"/>
      <c r="O42" s="64">
        <f t="shared" si="1"/>
        <v>979</v>
      </c>
    </row>
    <row r="43" spans="1:15" s="24" customFormat="1" ht="15" customHeight="1">
      <c r="A43" s="13"/>
      <c r="B43" s="6"/>
      <c r="D43" s="66">
        <v>2082101</v>
      </c>
      <c r="E43" s="67" t="s">
        <v>143</v>
      </c>
      <c r="F43" s="68"/>
      <c r="G43" s="68"/>
      <c r="H43" s="68">
        <v>57</v>
      </c>
      <c r="I43" s="8"/>
      <c r="J43" s="8"/>
      <c r="K43" s="8"/>
      <c r="L43" s="8"/>
      <c r="M43" s="8"/>
      <c r="N43" s="59"/>
      <c r="O43" s="207">
        <f t="shared" si="1"/>
        <v>57</v>
      </c>
    </row>
    <row r="44" spans="1:15" s="24" customFormat="1" ht="15" customHeight="1">
      <c r="A44" s="13"/>
      <c r="B44" s="6"/>
      <c r="D44" s="208" t="s">
        <v>126</v>
      </c>
      <c r="E44" s="67" t="s">
        <v>127</v>
      </c>
      <c r="F44" s="68"/>
      <c r="G44" s="68"/>
      <c r="H44" s="68">
        <v>922</v>
      </c>
      <c r="I44" s="8"/>
      <c r="J44" s="8"/>
      <c r="K44" s="8"/>
      <c r="L44" s="8"/>
      <c r="M44" s="8"/>
      <c r="N44" s="59"/>
      <c r="O44" s="209">
        <f t="shared" si="1"/>
        <v>922</v>
      </c>
    </row>
    <row r="45" spans="1:15" s="24" customFormat="1" ht="15" customHeight="1">
      <c r="A45" s="13"/>
      <c r="B45" s="6"/>
      <c r="D45" s="62" t="s">
        <v>128</v>
      </c>
      <c r="E45" s="63" t="s">
        <v>129</v>
      </c>
      <c r="F45" s="64"/>
      <c r="G45" s="64"/>
      <c r="H45" s="64">
        <v>107.88</v>
      </c>
      <c r="I45" s="51"/>
      <c r="J45" s="51"/>
      <c r="K45" s="51"/>
      <c r="L45" s="51"/>
      <c r="M45" s="51"/>
      <c r="N45" s="58"/>
      <c r="O45" s="64">
        <f t="shared" si="1"/>
        <v>107.88</v>
      </c>
    </row>
    <row r="46" spans="1:15" s="24" customFormat="1" ht="15" customHeight="1">
      <c r="A46" s="13"/>
      <c r="B46" s="6"/>
      <c r="D46" s="210" t="s">
        <v>130</v>
      </c>
      <c r="E46" s="211" t="s">
        <v>131</v>
      </c>
      <c r="F46" s="212"/>
      <c r="G46" s="213"/>
      <c r="H46" s="214">
        <v>9.4</v>
      </c>
      <c r="I46" s="8"/>
      <c r="J46" s="8"/>
      <c r="K46" s="8"/>
      <c r="L46" s="8"/>
      <c r="M46" s="8"/>
      <c r="N46" s="59"/>
      <c r="O46" s="215">
        <f t="shared" si="1"/>
        <v>9.4</v>
      </c>
    </row>
    <row r="47" spans="1:15" s="24" customFormat="1" ht="15" customHeight="1">
      <c r="A47" s="13"/>
      <c r="B47" s="6"/>
      <c r="D47" s="216" t="s">
        <v>132</v>
      </c>
      <c r="E47" s="217" t="s">
        <v>133</v>
      </c>
      <c r="F47" s="218"/>
      <c r="G47" s="219"/>
      <c r="H47" s="220">
        <v>98.48</v>
      </c>
      <c r="I47" s="8"/>
      <c r="J47" s="8"/>
      <c r="K47" s="8"/>
      <c r="L47" s="8"/>
      <c r="M47" s="8"/>
      <c r="N47" s="59"/>
      <c r="O47" s="221">
        <f t="shared" si="1"/>
        <v>98.48</v>
      </c>
    </row>
    <row r="48" spans="1:15" s="54" customFormat="1" ht="15" customHeight="1">
      <c r="A48" s="53"/>
      <c r="B48" s="27"/>
      <c r="D48" s="62" t="s">
        <v>134</v>
      </c>
      <c r="E48" s="63" t="s">
        <v>135</v>
      </c>
      <c r="F48" s="64"/>
      <c r="G48" s="64"/>
      <c r="H48" s="64">
        <v>991</v>
      </c>
      <c r="I48" s="51"/>
      <c r="J48" s="51"/>
      <c r="K48" s="51"/>
      <c r="L48" s="51"/>
      <c r="M48" s="51"/>
      <c r="N48" s="58"/>
      <c r="O48" s="64">
        <f t="shared" si="1"/>
        <v>991</v>
      </c>
    </row>
    <row r="49" spans="1:15" s="54" customFormat="1" ht="15" customHeight="1">
      <c r="A49" s="53"/>
      <c r="B49" s="27"/>
      <c r="D49" s="62" t="s">
        <v>136</v>
      </c>
      <c r="E49" s="63" t="s">
        <v>137</v>
      </c>
      <c r="F49" s="64"/>
      <c r="G49" s="64"/>
      <c r="H49" s="64">
        <v>991</v>
      </c>
      <c r="I49" s="51"/>
      <c r="J49" s="51"/>
      <c r="K49" s="51"/>
      <c r="L49" s="51"/>
      <c r="M49" s="51"/>
      <c r="N49" s="58"/>
      <c r="O49" s="64">
        <f t="shared" si="1"/>
        <v>991</v>
      </c>
    </row>
    <row r="50" spans="1:15" s="24" customFormat="1" ht="15" customHeight="1">
      <c r="A50" s="13"/>
      <c r="B50" s="6"/>
      <c r="D50" s="222">
        <v>2100502</v>
      </c>
      <c r="E50" s="223" t="s">
        <v>144</v>
      </c>
      <c r="F50" s="224"/>
      <c r="G50" s="225"/>
      <c r="H50" s="226">
        <v>21</v>
      </c>
      <c r="I50" s="8"/>
      <c r="J50" s="8"/>
      <c r="K50" s="8"/>
      <c r="L50" s="8"/>
      <c r="M50" s="8"/>
      <c r="N50" s="59"/>
      <c r="O50" s="227">
        <f t="shared" si="1"/>
        <v>21</v>
      </c>
    </row>
    <row r="51" spans="1:15" s="24" customFormat="1" ht="15" customHeight="1">
      <c r="A51" s="13"/>
      <c r="B51" s="6"/>
      <c r="D51" s="228" t="s">
        <v>138</v>
      </c>
      <c r="E51" s="229" t="s">
        <v>145</v>
      </c>
      <c r="F51" s="230"/>
      <c r="G51" s="231"/>
      <c r="H51" s="232">
        <v>210</v>
      </c>
      <c r="I51" s="8"/>
      <c r="J51" s="8"/>
      <c r="K51" s="8"/>
      <c r="L51" s="8"/>
      <c r="M51" s="8"/>
      <c r="N51" s="59"/>
      <c r="O51" s="233">
        <f t="shared" si="1"/>
        <v>210</v>
      </c>
    </row>
    <row r="52" spans="1:15" s="24" customFormat="1" ht="15" customHeight="1">
      <c r="A52" s="13"/>
      <c r="B52" s="6"/>
      <c r="D52" s="234" t="s">
        <v>139</v>
      </c>
      <c r="E52" s="235" t="s">
        <v>140</v>
      </c>
      <c r="F52" s="236"/>
      <c r="G52" s="237"/>
      <c r="H52" s="238">
        <v>760</v>
      </c>
      <c r="I52" s="8"/>
      <c r="J52" s="8"/>
      <c r="K52" s="8"/>
      <c r="L52" s="8"/>
      <c r="M52" s="8"/>
      <c r="N52" s="59"/>
      <c r="O52" s="239">
        <f t="shared" si="1"/>
        <v>760</v>
      </c>
    </row>
    <row r="53" spans="1:15" s="54" customFormat="1" ht="15" customHeight="1">
      <c r="A53" s="53"/>
      <c r="B53" s="27"/>
      <c r="D53" s="65">
        <v>213</v>
      </c>
      <c r="E53" s="63" t="s">
        <v>146</v>
      </c>
      <c r="F53" s="64"/>
      <c r="G53" s="64"/>
      <c r="H53" s="64"/>
      <c r="I53" s="51"/>
      <c r="J53" s="51"/>
      <c r="K53" s="51"/>
      <c r="L53" s="51"/>
      <c r="M53" s="51"/>
      <c r="N53" s="58">
        <v>200</v>
      </c>
      <c r="O53" s="64">
        <f aca="true" t="shared" si="2" ref="O53:O58">SUM(F53:N53)</f>
        <v>200</v>
      </c>
    </row>
    <row r="54" spans="1:15" s="54" customFormat="1" ht="15" customHeight="1">
      <c r="A54" s="53"/>
      <c r="B54" s="27"/>
      <c r="D54" s="65">
        <v>21305</v>
      </c>
      <c r="E54" s="63" t="s">
        <v>148</v>
      </c>
      <c r="F54" s="64"/>
      <c r="G54" s="64"/>
      <c r="H54" s="64"/>
      <c r="I54" s="51"/>
      <c r="J54" s="51"/>
      <c r="K54" s="51"/>
      <c r="L54" s="51"/>
      <c r="M54" s="51"/>
      <c r="N54" s="58">
        <v>200</v>
      </c>
      <c r="O54" s="64">
        <f t="shared" si="2"/>
        <v>200</v>
      </c>
    </row>
    <row r="55" spans="1:15" s="24" customFormat="1" ht="15" customHeight="1" thickBot="1">
      <c r="A55" s="13"/>
      <c r="B55" s="6"/>
      <c r="D55" s="66">
        <v>2130504</v>
      </c>
      <c r="E55" s="240" t="s">
        <v>147</v>
      </c>
      <c r="F55" s="241"/>
      <c r="G55" s="241"/>
      <c r="H55" s="241"/>
      <c r="I55" s="8"/>
      <c r="J55" s="8"/>
      <c r="K55" s="8"/>
      <c r="L55" s="8"/>
      <c r="M55" s="8"/>
      <c r="N55" s="59">
        <v>200</v>
      </c>
      <c r="O55" s="68">
        <f t="shared" si="2"/>
        <v>200</v>
      </c>
    </row>
    <row r="56" spans="1:15" s="54" customFormat="1" ht="15" customHeight="1">
      <c r="A56" s="53"/>
      <c r="B56" s="27"/>
      <c r="D56" s="65">
        <v>229</v>
      </c>
      <c r="E56" s="242" t="s">
        <v>156</v>
      </c>
      <c r="F56" s="243"/>
      <c r="G56" s="243"/>
      <c r="H56" s="243"/>
      <c r="I56" s="51"/>
      <c r="J56" s="51"/>
      <c r="K56" s="51"/>
      <c r="L56" s="51"/>
      <c r="M56" s="51"/>
      <c r="N56" s="58">
        <v>3</v>
      </c>
      <c r="O56" s="64">
        <f t="shared" si="2"/>
        <v>3</v>
      </c>
    </row>
    <row r="57" spans="1:15" s="54" customFormat="1" ht="15" customHeight="1">
      <c r="A57" s="53"/>
      <c r="B57" s="27"/>
      <c r="D57" s="65">
        <v>22999</v>
      </c>
      <c r="E57" s="242" t="s">
        <v>156</v>
      </c>
      <c r="F57" s="243"/>
      <c r="G57" s="243"/>
      <c r="H57" s="243"/>
      <c r="I57" s="51"/>
      <c r="J57" s="51"/>
      <c r="K57" s="51"/>
      <c r="L57" s="51"/>
      <c r="M57" s="51"/>
      <c r="N57" s="58">
        <v>3</v>
      </c>
      <c r="O57" s="64">
        <f t="shared" si="2"/>
        <v>3</v>
      </c>
    </row>
    <row r="58" spans="1:15" s="24" customFormat="1" ht="15" customHeight="1" thickBot="1">
      <c r="A58" s="244" t="s">
        <v>27</v>
      </c>
      <c r="B58" s="245">
        <v>15964.61</v>
      </c>
      <c r="D58" s="66">
        <v>2299901</v>
      </c>
      <c r="E58" s="240" t="s">
        <v>151</v>
      </c>
      <c r="F58" s="241"/>
      <c r="G58" s="241"/>
      <c r="H58" s="241"/>
      <c r="I58" s="8"/>
      <c r="J58" s="8"/>
      <c r="K58" s="8"/>
      <c r="L58" s="8"/>
      <c r="M58" s="8"/>
      <c r="N58" s="59">
        <v>3</v>
      </c>
      <c r="O58" s="68">
        <f t="shared" si="2"/>
        <v>3</v>
      </c>
    </row>
  </sheetData>
  <mergeCells count="8">
    <mergeCell ref="A1:O2"/>
    <mergeCell ref="A4:B4"/>
    <mergeCell ref="D4:O4"/>
    <mergeCell ref="D5:E5"/>
    <mergeCell ref="F5:O5"/>
    <mergeCell ref="A5:A6"/>
    <mergeCell ref="B5:B6"/>
    <mergeCell ref="C4:C6"/>
  </mergeCells>
  <printOptions/>
  <pageMargins left="0.57" right="0.59" top="0.66" bottom="0.53"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4"/>
  <sheetViews>
    <sheetView zoomScaleSheetLayoutView="100" workbookViewId="0" topLeftCell="A1">
      <selection activeCell="L15" sqref="L15"/>
    </sheetView>
  </sheetViews>
  <sheetFormatPr defaultColWidth="9.00390625" defaultRowHeight="14.25"/>
  <cols>
    <col min="1" max="1" width="28.75390625" style="0" customWidth="1"/>
    <col min="3" max="3" width="0.6171875" style="0" customWidth="1"/>
    <col min="4" max="4" width="7.875" style="0" customWidth="1"/>
    <col min="6" max="6" width="7.875" style="0" customWidth="1"/>
    <col min="7" max="7" width="7.75390625" style="0" customWidth="1"/>
    <col min="8" max="8" width="7.875" style="0" customWidth="1"/>
    <col min="9" max="9" width="7.125" style="0" customWidth="1"/>
    <col min="10" max="10" width="6.625" style="0" customWidth="1"/>
    <col min="11" max="12" width="6.75390625" style="0" customWidth="1"/>
    <col min="13" max="13" width="5.25390625" style="0" customWidth="1"/>
    <col min="14" max="14" width="5.75390625" style="0" customWidth="1"/>
    <col min="15" max="15" width="9.25390625" style="0" customWidth="1"/>
  </cols>
  <sheetData>
    <row r="1" spans="1:15" ht="24" customHeight="1">
      <c r="A1" s="291" t="s">
        <v>200</v>
      </c>
      <c r="B1" s="292"/>
      <c r="C1" s="292"/>
      <c r="D1" s="292"/>
      <c r="E1" s="292"/>
      <c r="F1" s="292"/>
      <c r="G1" s="292"/>
      <c r="H1" s="292"/>
      <c r="I1" s="292"/>
      <c r="J1" s="292"/>
      <c r="K1" s="292"/>
      <c r="L1" s="292"/>
      <c r="M1" s="292"/>
      <c r="N1" s="292"/>
      <c r="O1" s="292"/>
    </row>
    <row r="2" spans="1:15" ht="7.5" customHeight="1">
      <c r="A2" s="292"/>
      <c r="B2" s="292"/>
      <c r="C2" s="292"/>
      <c r="D2" s="292"/>
      <c r="E2" s="292"/>
      <c r="F2" s="292"/>
      <c r="G2" s="292"/>
      <c r="H2" s="292"/>
      <c r="I2" s="292"/>
      <c r="J2" s="292"/>
      <c r="K2" s="292"/>
      <c r="L2" s="292"/>
      <c r="M2" s="292"/>
      <c r="N2" s="292"/>
      <c r="O2" s="292"/>
    </row>
    <row r="3" spans="1:15" ht="18.75" customHeight="1">
      <c r="A3" s="1" t="s">
        <v>201</v>
      </c>
      <c r="B3" s="1"/>
      <c r="C3" s="1"/>
      <c r="D3" s="1"/>
      <c r="E3" s="1"/>
      <c r="F3" s="2"/>
      <c r="G3" s="2"/>
      <c r="H3" s="2"/>
      <c r="I3" s="2"/>
      <c r="J3" s="2"/>
      <c r="K3" s="2"/>
      <c r="L3" s="2"/>
      <c r="M3" s="2"/>
      <c r="N3" s="11" t="s">
        <v>0</v>
      </c>
      <c r="O3" s="2"/>
    </row>
    <row r="4" spans="1:15" s="249" customFormat="1" ht="22.5" customHeight="1">
      <c r="A4" s="293" t="s">
        <v>1</v>
      </c>
      <c r="B4" s="293"/>
      <c r="C4" s="293"/>
      <c r="D4" s="293" t="s">
        <v>2</v>
      </c>
      <c r="E4" s="293"/>
      <c r="F4" s="293"/>
      <c r="G4" s="293"/>
      <c r="H4" s="293"/>
      <c r="I4" s="293"/>
      <c r="J4" s="293"/>
      <c r="K4" s="293"/>
      <c r="L4" s="293"/>
      <c r="M4" s="293"/>
      <c r="N4" s="293"/>
      <c r="O4" s="293"/>
    </row>
    <row r="5" spans="1:15" s="249" customFormat="1" ht="22.5" customHeight="1">
      <c r="A5" s="295" t="s">
        <v>3</v>
      </c>
      <c r="B5" s="295" t="s">
        <v>4</v>
      </c>
      <c r="C5" s="293"/>
      <c r="D5" s="294" t="s">
        <v>5</v>
      </c>
      <c r="E5" s="294"/>
      <c r="F5" s="294" t="s">
        <v>6</v>
      </c>
      <c r="G5" s="294"/>
      <c r="H5" s="294"/>
      <c r="I5" s="294"/>
      <c r="J5" s="294"/>
      <c r="K5" s="294"/>
      <c r="L5" s="294"/>
      <c r="M5" s="294"/>
      <c r="N5" s="294"/>
      <c r="O5" s="294"/>
    </row>
    <row r="6" spans="1:15" s="249" customFormat="1" ht="47.25" customHeight="1">
      <c r="A6" s="295"/>
      <c r="B6" s="295"/>
      <c r="C6" s="293"/>
      <c r="D6" s="4" t="s">
        <v>7</v>
      </c>
      <c r="E6" s="3" t="s">
        <v>8</v>
      </c>
      <c r="F6" s="3" t="s">
        <v>9</v>
      </c>
      <c r="G6" s="3" t="s">
        <v>10</v>
      </c>
      <c r="H6" s="3" t="s">
        <v>11</v>
      </c>
      <c r="I6" s="3" t="s">
        <v>12</v>
      </c>
      <c r="J6" s="3" t="s">
        <v>13</v>
      </c>
      <c r="K6" s="3" t="s">
        <v>14</v>
      </c>
      <c r="L6" s="3" t="s">
        <v>15</v>
      </c>
      <c r="M6" s="3" t="s">
        <v>16</v>
      </c>
      <c r="N6" s="3" t="s">
        <v>17</v>
      </c>
      <c r="O6" s="12" t="s">
        <v>18</v>
      </c>
    </row>
    <row r="7" spans="1:15" s="249" customFormat="1" ht="24" customHeight="1">
      <c r="A7" s="13" t="s">
        <v>28</v>
      </c>
      <c r="B7" s="6">
        <v>1740</v>
      </c>
      <c r="C7" s="293"/>
      <c r="D7" s="246"/>
      <c r="E7" s="247" t="s">
        <v>149</v>
      </c>
      <c r="F7" s="50">
        <v>495.67</v>
      </c>
      <c r="G7" s="51">
        <v>342.28</v>
      </c>
      <c r="H7" s="51">
        <v>702.05</v>
      </c>
      <c r="I7" s="51"/>
      <c r="J7" s="51"/>
      <c r="K7" s="51"/>
      <c r="L7" s="51"/>
      <c r="M7" s="51"/>
      <c r="N7" s="51">
        <v>200</v>
      </c>
      <c r="O7" s="248">
        <f>O8+O32</f>
        <v>1740</v>
      </c>
    </row>
    <row r="8" spans="1:15" s="249" customFormat="1" ht="24" customHeight="1">
      <c r="A8" s="13"/>
      <c r="B8" s="6"/>
      <c r="C8" s="293"/>
      <c r="D8" s="246" t="s">
        <v>210</v>
      </c>
      <c r="E8" s="261" t="s">
        <v>253</v>
      </c>
      <c r="F8" s="50">
        <f>F9+F14+F18+F22+F24+F27+F29</f>
        <v>495.67</v>
      </c>
      <c r="G8" s="50">
        <f>G9+G14+G18+G22+G24+G27+G29</f>
        <v>342.28</v>
      </c>
      <c r="H8" s="50">
        <f>H9+H14+H18+H22+H24+H27+H29</f>
        <v>702.0500000000001</v>
      </c>
      <c r="I8" s="50"/>
      <c r="J8" s="50"/>
      <c r="K8" s="50"/>
      <c r="L8" s="50"/>
      <c r="M8" s="50"/>
      <c r="N8" s="50"/>
      <c r="O8" s="248">
        <f>O9+O14+O18+O22+O24+O27+O29</f>
        <v>1540</v>
      </c>
    </row>
    <row r="9" spans="1:15" s="249" customFormat="1" ht="24" customHeight="1">
      <c r="A9" s="13" t="s">
        <v>29</v>
      </c>
      <c r="B9" s="6">
        <v>1735</v>
      </c>
      <c r="C9" s="293"/>
      <c r="D9" s="246" t="s">
        <v>157</v>
      </c>
      <c r="E9" s="247" t="s">
        <v>158</v>
      </c>
      <c r="F9" s="50">
        <v>495.67</v>
      </c>
      <c r="G9" s="51">
        <v>136.22</v>
      </c>
      <c r="H9" s="51">
        <v>3.2</v>
      </c>
      <c r="I9" s="51"/>
      <c r="J9" s="51"/>
      <c r="K9" s="51"/>
      <c r="L9" s="51"/>
      <c r="M9" s="51"/>
      <c r="N9" s="51"/>
      <c r="O9" s="248">
        <f>SUM(F9:N9)</f>
        <v>635.09</v>
      </c>
    </row>
    <row r="10" spans="1:15" s="249" customFormat="1" ht="24" customHeight="1">
      <c r="A10" s="14" t="s">
        <v>159</v>
      </c>
      <c r="B10" s="6">
        <v>5</v>
      </c>
      <c r="C10" s="293"/>
      <c r="D10" s="250" t="s">
        <v>160</v>
      </c>
      <c r="E10" s="251" t="s">
        <v>161</v>
      </c>
      <c r="F10" s="7">
        <v>473.9</v>
      </c>
      <c r="G10" s="8">
        <v>33.99</v>
      </c>
      <c r="H10" s="8"/>
      <c r="I10" s="8"/>
      <c r="J10" s="8"/>
      <c r="K10" s="8"/>
      <c r="L10" s="8"/>
      <c r="M10" s="8"/>
      <c r="N10" s="8"/>
      <c r="O10" s="252">
        <f>SUM(F10:N10)</f>
        <v>507.89</v>
      </c>
    </row>
    <row r="11" spans="1:15" s="249" customFormat="1" ht="24" customHeight="1">
      <c r="A11" s="14"/>
      <c r="B11" s="6"/>
      <c r="C11" s="293"/>
      <c r="D11" s="250" t="s">
        <v>162</v>
      </c>
      <c r="E11" s="251" t="s">
        <v>163</v>
      </c>
      <c r="F11" s="7"/>
      <c r="G11" s="8"/>
      <c r="H11" s="8">
        <v>3.2</v>
      </c>
      <c r="I11" s="8"/>
      <c r="J11" s="8"/>
      <c r="K11" s="8"/>
      <c r="L11" s="8"/>
      <c r="M11" s="8"/>
      <c r="N11" s="8"/>
      <c r="O11" s="252">
        <f>SUM(F11:N11)</f>
        <v>3.2</v>
      </c>
    </row>
    <row r="12" spans="1:15" s="249" customFormat="1" ht="24" customHeight="1">
      <c r="A12" s="14"/>
      <c r="B12" s="6"/>
      <c r="C12" s="293"/>
      <c r="D12" s="250" t="s">
        <v>202</v>
      </c>
      <c r="E12" s="251" t="s">
        <v>203</v>
      </c>
      <c r="F12" s="7"/>
      <c r="G12" s="8">
        <v>90</v>
      </c>
      <c r="H12" s="8"/>
      <c r="I12" s="8"/>
      <c r="J12" s="8"/>
      <c r="K12" s="8"/>
      <c r="L12" s="8"/>
      <c r="M12" s="8"/>
      <c r="N12" s="8"/>
      <c r="O12" s="252">
        <v>90</v>
      </c>
    </row>
    <row r="13" spans="1:15" s="249" customFormat="1" ht="24" customHeight="1">
      <c r="A13" s="14"/>
      <c r="B13" s="6"/>
      <c r="C13" s="293"/>
      <c r="D13" s="250" t="s">
        <v>208</v>
      </c>
      <c r="E13" s="251" t="s">
        <v>209</v>
      </c>
      <c r="F13" s="7">
        <v>21.77</v>
      </c>
      <c r="G13" s="8">
        <v>12.23</v>
      </c>
      <c r="H13" s="8"/>
      <c r="I13" s="8"/>
      <c r="J13" s="8"/>
      <c r="K13" s="8"/>
      <c r="L13" s="8"/>
      <c r="M13" s="8"/>
      <c r="N13" s="8"/>
      <c r="O13" s="252">
        <f>SUM(F13:N13)</f>
        <v>34</v>
      </c>
    </row>
    <row r="14" spans="1:15" s="255" customFormat="1" ht="24" customHeight="1">
      <c r="A14" s="254"/>
      <c r="B14" s="27"/>
      <c r="C14" s="293"/>
      <c r="D14" s="246" t="s">
        <v>164</v>
      </c>
      <c r="E14" s="247" t="s">
        <v>165</v>
      </c>
      <c r="F14" s="50"/>
      <c r="G14" s="51"/>
      <c r="H14" s="51">
        <v>223.3</v>
      </c>
      <c r="I14" s="51"/>
      <c r="J14" s="51"/>
      <c r="K14" s="51"/>
      <c r="L14" s="51"/>
      <c r="M14" s="51"/>
      <c r="N14" s="51"/>
      <c r="O14" s="248">
        <f>SUM(F14:N14)</f>
        <v>223.3</v>
      </c>
    </row>
    <row r="15" spans="1:15" s="249" customFormat="1" ht="24" customHeight="1">
      <c r="A15" s="14"/>
      <c r="B15" s="6"/>
      <c r="C15" s="293"/>
      <c r="D15" s="250" t="s">
        <v>166</v>
      </c>
      <c r="E15" s="251" t="s">
        <v>167</v>
      </c>
      <c r="F15" s="7"/>
      <c r="G15" s="8"/>
      <c r="H15" s="8">
        <v>40.6</v>
      </c>
      <c r="I15" s="8"/>
      <c r="J15" s="8"/>
      <c r="K15" s="8"/>
      <c r="L15" s="8"/>
      <c r="M15" s="8"/>
      <c r="N15" s="8"/>
      <c r="O15" s="252">
        <f>SUM(F15:N15)</f>
        <v>40.6</v>
      </c>
    </row>
    <row r="16" spans="1:15" s="249" customFormat="1" ht="24" customHeight="1">
      <c r="A16" s="14"/>
      <c r="B16" s="6"/>
      <c r="C16" s="293"/>
      <c r="D16" s="250" t="s">
        <v>168</v>
      </c>
      <c r="E16" s="251" t="s">
        <v>169</v>
      </c>
      <c r="F16" s="7"/>
      <c r="G16" s="8"/>
      <c r="H16" s="8">
        <v>12.7</v>
      </c>
      <c r="I16" s="8"/>
      <c r="J16" s="8"/>
      <c r="K16" s="8"/>
      <c r="L16" s="8"/>
      <c r="M16" s="8"/>
      <c r="N16" s="8"/>
      <c r="O16" s="252">
        <f>SUM(F16:N16)</f>
        <v>12.7</v>
      </c>
    </row>
    <row r="17" spans="1:15" s="249" customFormat="1" ht="24" customHeight="1">
      <c r="A17" s="14"/>
      <c r="B17" s="6"/>
      <c r="D17" s="250" t="s">
        <v>170</v>
      </c>
      <c r="E17" s="251" t="s">
        <v>171</v>
      </c>
      <c r="F17" s="7"/>
      <c r="G17" s="8"/>
      <c r="H17" s="8">
        <v>170</v>
      </c>
      <c r="I17" s="8"/>
      <c r="J17" s="8"/>
      <c r="K17" s="8"/>
      <c r="L17" s="8"/>
      <c r="M17" s="8"/>
      <c r="N17" s="8"/>
      <c r="O17" s="252">
        <f>SUM(F17:N17)</f>
        <v>170</v>
      </c>
    </row>
    <row r="18" spans="1:15" s="255" customFormat="1" ht="24" customHeight="1">
      <c r="A18" s="254"/>
      <c r="B18" s="27"/>
      <c r="D18" s="246" t="s">
        <v>172</v>
      </c>
      <c r="E18" s="247" t="s">
        <v>173</v>
      </c>
      <c r="F18" s="50"/>
      <c r="G18" s="51">
        <v>34.5</v>
      </c>
      <c r="H18" s="51">
        <v>139</v>
      </c>
      <c r="I18" s="51"/>
      <c r="J18" s="51"/>
      <c r="K18" s="51"/>
      <c r="L18" s="51"/>
      <c r="M18" s="51"/>
      <c r="N18" s="51"/>
      <c r="O18" s="248">
        <v>173.5</v>
      </c>
    </row>
    <row r="19" spans="1:15" s="249" customFormat="1" ht="24" customHeight="1">
      <c r="A19" s="14"/>
      <c r="B19" s="6"/>
      <c r="D19" s="250" t="s">
        <v>174</v>
      </c>
      <c r="E19" s="251" t="s">
        <v>175</v>
      </c>
      <c r="F19" s="7"/>
      <c r="G19" s="8"/>
      <c r="H19" s="8">
        <v>129</v>
      </c>
      <c r="I19" s="8"/>
      <c r="J19" s="8"/>
      <c r="K19" s="8"/>
      <c r="L19" s="8"/>
      <c r="M19" s="8"/>
      <c r="N19" s="8"/>
      <c r="O19" s="252">
        <f>SUM(F19:N19)</f>
        <v>129</v>
      </c>
    </row>
    <row r="20" spans="1:15" s="249" customFormat="1" ht="24" customHeight="1">
      <c r="A20" s="14"/>
      <c r="B20" s="6"/>
      <c r="D20" s="250" t="s">
        <v>176</v>
      </c>
      <c r="E20" s="251" t="s">
        <v>177</v>
      </c>
      <c r="F20" s="7"/>
      <c r="G20" s="8"/>
      <c r="H20" s="8">
        <v>10</v>
      </c>
      <c r="I20" s="8"/>
      <c r="J20" s="8"/>
      <c r="K20" s="8"/>
      <c r="L20" s="8"/>
      <c r="M20" s="8"/>
      <c r="N20" s="8"/>
      <c r="O20" s="252">
        <f>SUM(F20:N20)</f>
        <v>10</v>
      </c>
    </row>
    <row r="21" spans="1:15" s="249" customFormat="1" ht="24" customHeight="1">
      <c r="A21" s="14"/>
      <c r="B21" s="6"/>
      <c r="D21" s="250" t="s">
        <v>178</v>
      </c>
      <c r="E21" s="251" t="s">
        <v>179</v>
      </c>
      <c r="F21" s="7"/>
      <c r="G21" s="8">
        <v>34.5</v>
      </c>
      <c r="H21" s="8"/>
      <c r="I21" s="8"/>
      <c r="J21" s="8"/>
      <c r="K21" s="8"/>
      <c r="L21" s="8"/>
      <c r="M21" s="8"/>
      <c r="N21" s="8"/>
      <c r="O21" s="252">
        <f>SUM(F21:N21)</f>
        <v>34.5</v>
      </c>
    </row>
    <row r="22" spans="1:15" s="255" customFormat="1" ht="24" customHeight="1">
      <c r="A22" s="254"/>
      <c r="B22" s="27"/>
      <c r="D22" s="246" t="s">
        <v>180</v>
      </c>
      <c r="E22" s="247" t="s">
        <v>181</v>
      </c>
      <c r="F22" s="50"/>
      <c r="G22" s="51">
        <v>21.56</v>
      </c>
      <c r="H22" s="51">
        <v>156.2</v>
      </c>
      <c r="I22" s="51"/>
      <c r="J22" s="51"/>
      <c r="K22" s="51"/>
      <c r="L22" s="51"/>
      <c r="M22" s="51"/>
      <c r="N22" s="51"/>
      <c r="O22" s="248">
        <f>SUM(F22:N22)</f>
        <v>177.76</v>
      </c>
    </row>
    <row r="23" spans="1:15" s="249" customFormat="1" ht="24" customHeight="1">
      <c r="A23" s="14"/>
      <c r="B23" s="6"/>
      <c r="D23" s="250" t="s">
        <v>182</v>
      </c>
      <c r="E23" s="251" t="s">
        <v>183</v>
      </c>
      <c r="F23" s="7"/>
      <c r="G23" s="8">
        <v>21.56</v>
      </c>
      <c r="H23" s="8">
        <v>156.2</v>
      </c>
      <c r="I23" s="8"/>
      <c r="J23" s="8"/>
      <c r="K23" s="8"/>
      <c r="L23" s="8"/>
      <c r="M23" s="8"/>
      <c r="N23" s="8"/>
      <c r="O23" s="252">
        <f>SUM(F23:N23)</f>
        <v>177.76</v>
      </c>
    </row>
    <row r="24" spans="1:15" s="255" customFormat="1" ht="24" customHeight="1">
      <c r="A24" s="254"/>
      <c r="B24" s="27"/>
      <c r="D24" s="246" t="s">
        <v>184</v>
      </c>
      <c r="E24" s="247" t="s">
        <v>185</v>
      </c>
      <c r="F24" s="50"/>
      <c r="G24" s="51">
        <v>150</v>
      </c>
      <c r="H24" s="51"/>
      <c r="I24" s="51"/>
      <c r="J24" s="51"/>
      <c r="K24" s="51"/>
      <c r="L24" s="51"/>
      <c r="M24" s="51"/>
      <c r="N24" s="51"/>
      <c r="O24" s="248">
        <v>150</v>
      </c>
    </row>
    <row r="25" spans="1:15" s="249" customFormat="1" ht="24" customHeight="1">
      <c r="A25" s="14"/>
      <c r="B25" s="6"/>
      <c r="D25" s="250" t="s">
        <v>186</v>
      </c>
      <c r="E25" s="251" t="s">
        <v>187</v>
      </c>
      <c r="F25" s="7"/>
      <c r="G25" s="8">
        <v>50</v>
      </c>
      <c r="H25" s="8"/>
      <c r="I25" s="8"/>
      <c r="J25" s="8"/>
      <c r="K25" s="8"/>
      <c r="L25" s="8"/>
      <c r="M25" s="8"/>
      <c r="N25" s="8"/>
      <c r="O25" s="252">
        <v>50</v>
      </c>
    </row>
    <row r="26" spans="1:15" s="249" customFormat="1" ht="24" customHeight="1">
      <c r="A26" s="14"/>
      <c r="B26" s="6"/>
      <c r="D26" s="250" t="s">
        <v>188</v>
      </c>
      <c r="E26" s="251" t="s">
        <v>189</v>
      </c>
      <c r="F26" s="7"/>
      <c r="G26" s="8">
        <v>100</v>
      </c>
      <c r="H26" s="8"/>
      <c r="I26" s="8"/>
      <c r="J26" s="8"/>
      <c r="K26" s="8"/>
      <c r="L26" s="8"/>
      <c r="M26" s="8"/>
      <c r="N26" s="8"/>
      <c r="O26" s="252">
        <v>100</v>
      </c>
    </row>
    <row r="27" spans="1:15" s="255" customFormat="1" ht="24" customHeight="1">
      <c r="A27" s="254"/>
      <c r="B27" s="27"/>
      <c r="D27" s="246" t="s">
        <v>190</v>
      </c>
      <c r="E27" s="247" t="s">
        <v>191</v>
      </c>
      <c r="F27" s="50"/>
      <c r="G27" s="51"/>
      <c r="H27" s="51">
        <v>100</v>
      </c>
      <c r="I27" s="51"/>
      <c r="J27" s="51"/>
      <c r="K27" s="51"/>
      <c r="L27" s="51"/>
      <c r="M27" s="51"/>
      <c r="N27" s="51"/>
      <c r="O27" s="248">
        <v>100</v>
      </c>
    </row>
    <row r="28" spans="1:15" s="249" customFormat="1" ht="24" customHeight="1">
      <c r="A28" s="14"/>
      <c r="B28" s="6"/>
      <c r="D28" s="250" t="s">
        <v>192</v>
      </c>
      <c r="E28" s="251" t="s">
        <v>193</v>
      </c>
      <c r="F28" s="7"/>
      <c r="G28" s="8"/>
      <c r="H28" s="8">
        <v>100</v>
      </c>
      <c r="I28" s="8"/>
      <c r="J28" s="8"/>
      <c r="K28" s="8"/>
      <c r="L28" s="8"/>
      <c r="M28" s="8"/>
      <c r="N28" s="8"/>
      <c r="O28" s="252">
        <v>100</v>
      </c>
    </row>
    <row r="29" spans="1:15" s="255" customFormat="1" ht="24" customHeight="1">
      <c r="A29" s="254"/>
      <c r="B29" s="27"/>
      <c r="D29" s="246" t="s">
        <v>194</v>
      </c>
      <c r="E29" s="247" t="s">
        <v>195</v>
      </c>
      <c r="F29" s="50"/>
      <c r="G29" s="51"/>
      <c r="H29" s="51">
        <v>80.35</v>
      </c>
      <c r="I29" s="51"/>
      <c r="J29" s="51"/>
      <c r="K29" s="51"/>
      <c r="L29" s="51"/>
      <c r="M29" s="51"/>
      <c r="N29" s="51"/>
      <c r="O29" s="248">
        <v>80.35</v>
      </c>
    </row>
    <row r="30" spans="1:15" s="249" customFormat="1" ht="24" customHeight="1">
      <c r="A30" s="14"/>
      <c r="B30" s="6"/>
      <c r="D30" s="250" t="s">
        <v>196</v>
      </c>
      <c r="E30" s="251" t="s">
        <v>197</v>
      </c>
      <c r="F30" s="7"/>
      <c r="G30" s="8"/>
      <c r="H30" s="8">
        <v>9.35</v>
      </c>
      <c r="I30" s="8"/>
      <c r="J30" s="8"/>
      <c r="K30" s="8"/>
      <c r="L30" s="8"/>
      <c r="M30" s="8"/>
      <c r="N30" s="8"/>
      <c r="O30" s="252">
        <v>9.35</v>
      </c>
    </row>
    <row r="31" spans="1:15" s="249" customFormat="1" ht="24" customHeight="1">
      <c r="A31" s="14"/>
      <c r="B31" s="6"/>
      <c r="D31" s="250" t="s">
        <v>198</v>
      </c>
      <c r="E31" s="251" t="s">
        <v>199</v>
      </c>
      <c r="F31" s="7"/>
      <c r="G31" s="8"/>
      <c r="H31" s="8">
        <v>71</v>
      </c>
      <c r="I31" s="8"/>
      <c r="J31" s="8"/>
      <c r="K31" s="8"/>
      <c r="L31" s="8"/>
      <c r="M31" s="8"/>
      <c r="N31" s="8"/>
      <c r="O31" s="252">
        <v>71</v>
      </c>
    </row>
    <row r="32" spans="1:15" s="255" customFormat="1" ht="24" customHeight="1">
      <c r="A32" s="254"/>
      <c r="B32" s="27"/>
      <c r="D32" s="256" t="s">
        <v>204</v>
      </c>
      <c r="E32" s="247" t="s">
        <v>146</v>
      </c>
      <c r="F32" s="50"/>
      <c r="G32" s="51"/>
      <c r="H32" s="51"/>
      <c r="I32" s="51"/>
      <c r="J32" s="51"/>
      <c r="K32" s="51"/>
      <c r="L32" s="51"/>
      <c r="M32" s="51"/>
      <c r="N32" s="51">
        <v>200</v>
      </c>
      <c r="O32" s="248">
        <f>SUM(F32:N32)</f>
        <v>200</v>
      </c>
    </row>
    <row r="33" spans="1:15" s="255" customFormat="1" ht="24" customHeight="1">
      <c r="A33" s="254"/>
      <c r="B33" s="27"/>
      <c r="D33" s="256" t="s">
        <v>205</v>
      </c>
      <c r="E33" s="247" t="s">
        <v>148</v>
      </c>
      <c r="F33" s="50"/>
      <c r="G33" s="51"/>
      <c r="H33" s="51"/>
      <c r="I33" s="51"/>
      <c r="J33" s="51"/>
      <c r="K33" s="51"/>
      <c r="L33" s="51"/>
      <c r="M33" s="51"/>
      <c r="N33" s="51">
        <v>200</v>
      </c>
      <c r="O33" s="248">
        <f>SUM(F33:N33)</f>
        <v>200</v>
      </c>
    </row>
    <row r="34" spans="1:15" s="249" customFormat="1" ht="24" customHeight="1">
      <c r="A34" s="253"/>
      <c r="B34" s="253"/>
      <c r="D34" s="250" t="s">
        <v>206</v>
      </c>
      <c r="E34" s="251" t="s">
        <v>207</v>
      </c>
      <c r="F34" s="7"/>
      <c r="G34" s="8"/>
      <c r="H34" s="8"/>
      <c r="I34" s="8"/>
      <c r="J34" s="8"/>
      <c r="K34" s="8"/>
      <c r="L34" s="8"/>
      <c r="M34" s="8"/>
      <c r="N34" s="8">
        <v>200</v>
      </c>
      <c r="O34" s="252">
        <f>SUM(F34:N34)</f>
        <v>200</v>
      </c>
    </row>
  </sheetData>
  <mergeCells count="8">
    <mergeCell ref="A1:O2"/>
    <mergeCell ref="A4:B4"/>
    <mergeCell ref="D4:O4"/>
    <mergeCell ref="D5:E5"/>
    <mergeCell ref="F5:O5"/>
    <mergeCell ref="A5:A6"/>
    <mergeCell ref="B5:B6"/>
    <mergeCell ref="C4:C16"/>
  </mergeCells>
  <printOptions/>
  <pageMargins left="0.55" right="0.6" top="0.67" bottom="0.74"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33"/>
  <sheetViews>
    <sheetView workbookViewId="0" topLeftCell="A1">
      <selection activeCell="B15" sqref="B15"/>
    </sheetView>
  </sheetViews>
  <sheetFormatPr defaultColWidth="9.00390625" defaultRowHeight="14.25"/>
  <cols>
    <col min="1" max="1" width="10.375" style="267" customWidth="1"/>
    <col min="2" max="2" width="26.625" style="2" customWidth="1"/>
    <col min="3" max="3" width="16.125" style="2" customWidth="1"/>
    <col min="4" max="5" width="11.50390625" style="2" customWidth="1"/>
    <col min="6" max="16384" width="9.00390625" style="2" bestFit="1" customWidth="1"/>
  </cols>
  <sheetData>
    <row r="1" ht="13.5" customHeight="1">
      <c r="A1" s="262"/>
    </row>
    <row r="2" spans="1:5" ht="22.5" customHeight="1">
      <c r="A2" s="291" t="s">
        <v>252</v>
      </c>
      <c r="B2" s="292"/>
      <c r="C2" s="292"/>
      <c r="D2" s="292"/>
      <c r="E2" s="292"/>
    </row>
    <row r="3" spans="1:5" ht="22.5" customHeight="1">
      <c r="A3" s="297" t="s">
        <v>201</v>
      </c>
      <c r="B3" s="297"/>
      <c r="E3" s="25" t="s">
        <v>0</v>
      </c>
    </row>
    <row r="4" spans="1:5" s="24" customFormat="1" ht="22.5" customHeight="1">
      <c r="A4" s="26" t="s">
        <v>30</v>
      </c>
      <c r="B4" s="26" t="s">
        <v>31</v>
      </c>
      <c r="C4" s="26" t="s">
        <v>32</v>
      </c>
      <c r="D4" s="26" t="s">
        <v>33</v>
      </c>
      <c r="E4" s="26" t="s">
        <v>34</v>
      </c>
    </row>
    <row r="5" spans="1:5" s="24" customFormat="1" ht="22.5" customHeight="1">
      <c r="A5" s="298" t="s">
        <v>18</v>
      </c>
      <c r="B5" s="298"/>
      <c r="C5" s="27">
        <f>C6+C30</f>
        <v>1739.9999999999998</v>
      </c>
      <c r="D5" s="27">
        <f>D6+D30</f>
        <v>657.89</v>
      </c>
      <c r="E5" s="27">
        <f>E6+E30</f>
        <v>1082.1100000000001</v>
      </c>
    </row>
    <row r="6" spans="1:5" s="24" customFormat="1" ht="22.5" customHeight="1">
      <c r="A6" s="257">
        <v>208</v>
      </c>
      <c r="B6" s="257" t="s">
        <v>253</v>
      </c>
      <c r="C6" s="27">
        <f>C7+C12+C16+C20+C22+C25+C27</f>
        <v>1539.9999999999998</v>
      </c>
      <c r="D6" s="27">
        <f>D7+D12+D16+D20+D22+D25+D27</f>
        <v>657.89</v>
      </c>
      <c r="E6" s="27">
        <f>E7+E12+E16+E20+E22+E25+E27</f>
        <v>882.11</v>
      </c>
    </row>
    <row r="7" spans="1:5" s="24" customFormat="1" ht="22.5" customHeight="1">
      <c r="A7" s="257">
        <v>20802</v>
      </c>
      <c r="B7" s="257" t="s">
        <v>211</v>
      </c>
      <c r="C7" s="258">
        <f>C8+C9+C10+C11</f>
        <v>635.0899999999999</v>
      </c>
      <c r="D7" s="258">
        <f>D8+D9+D10+D11</f>
        <v>507.89</v>
      </c>
      <c r="E7" s="258">
        <f>E8+E9+E10+E11</f>
        <v>127.2</v>
      </c>
    </row>
    <row r="8" spans="1:5" ht="22.5" customHeight="1">
      <c r="A8" s="263" t="s">
        <v>212</v>
      </c>
      <c r="B8" s="13" t="s">
        <v>213</v>
      </c>
      <c r="C8" s="259">
        <v>507.89</v>
      </c>
      <c r="D8" s="59">
        <v>507.89</v>
      </c>
      <c r="E8" s="59"/>
    </row>
    <row r="9" spans="1:5" ht="22.5" customHeight="1">
      <c r="A9" s="263" t="s">
        <v>214</v>
      </c>
      <c r="B9" s="13" t="s">
        <v>215</v>
      </c>
      <c r="C9" s="259">
        <v>3.2</v>
      </c>
      <c r="D9" s="59"/>
      <c r="E9" s="59">
        <v>3.2</v>
      </c>
    </row>
    <row r="10" spans="1:5" ht="22.5" customHeight="1">
      <c r="A10" s="264" t="s">
        <v>202</v>
      </c>
      <c r="B10" s="251" t="s">
        <v>203</v>
      </c>
      <c r="C10" s="259">
        <v>90</v>
      </c>
      <c r="D10" s="59"/>
      <c r="E10" s="59">
        <v>90</v>
      </c>
    </row>
    <row r="11" spans="1:5" ht="22.5" customHeight="1">
      <c r="A11" s="264" t="s">
        <v>208</v>
      </c>
      <c r="B11" s="251" t="s">
        <v>209</v>
      </c>
      <c r="C11" s="259">
        <v>34</v>
      </c>
      <c r="D11" s="59"/>
      <c r="E11" s="59">
        <v>34</v>
      </c>
    </row>
    <row r="12" spans="1:5" s="55" customFormat="1" ht="22.5" customHeight="1">
      <c r="A12" s="265" t="s">
        <v>216</v>
      </c>
      <c r="B12" s="53" t="s">
        <v>217</v>
      </c>
      <c r="C12" s="260">
        <f>C13+C14+C15</f>
        <v>223.3</v>
      </c>
      <c r="D12" s="260">
        <f>D13+D14+D15</f>
        <v>0</v>
      </c>
      <c r="E12" s="260">
        <f>E13+E14+E15</f>
        <v>223.3</v>
      </c>
    </row>
    <row r="13" spans="1:5" ht="22.5" customHeight="1">
      <c r="A13" s="263" t="s">
        <v>218</v>
      </c>
      <c r="B13" s="13" t="s">
        <v>219</v>
      </c>
      <c r="C13" s="59">
        <v>40.6</v>
      </c>
      <c r="D13" s="59"/>
      <c r="E13" s="59">
        <v>40.6</v>
      </c>
    </row>
    <row r="14" spans="1:5" ht="22.5" customHeight="1">
      <c r="A14" s="263" t="s">
        <v>220</v>
      </c>
      <c r="B14" s="13" t="s">
        <v>221</v>
      </c>
      <c r="C14" s="59">
        <v>12.7</v>
      </c>
      <c r="D14" s="59"/>
      <c r="E14" s="59">
        <v>12.7</v>
      </c>
    </row>
    <row r="15" spans="1:5" ht="22.5" customHeight="1">
      <c r="A15" s="263" t="s">
        <v>222</v>
      </c>
      <c r="B15" s="13" t="s">
        <v>223</v>
      </c>
      <c r="C15" s="59">
        <v>170</v>
      </c>
      <c r="D15" s="59"/>
      <c r="E15" s="59">
        <v>170</v>
      </c>
    </row>
    <row r="16" spans="1:5" s="55" customFormat="1" ht="22.5" customHeight="1">
      <c r="A16" s="265" t="s">
        <v>224</v>
      </c>
      <c r="B16" s="53" t="s">
        <v>225</v>
      </c>
      <c r="C16" s="260">
        <f>C17+C18+C19</f>
        <v>173.5</v>
      </c>
      <c r="D16" s="260">
        <f>D17+D18+D19</f>
        <v>0</v>
      </c>
      <c r="E16" s="260">
        <f>E17+E18+E19</f>
        <v>173.5</v>
      </c>
    </row>
    <row r="17" spans="1:5" ht="22.5" customHeight="1">
      <c r="A17" s="263" t="s">
        <v>226</v>
      </c>
      <c r="B17" s="13" t="s">
        <v>227</v>
      </c>
      <c r="C17" s="59">
        <v>129</v>
      </c>
      <c r="D17" s="59"/>
      <c r="E17" s="59">
        <v>129</v>
      </c>
    </row>
    <row r="18" spans="1:5" ht="22.5" customHeight="1">
      <c r="A18" s="263" t="s">
        <v>228</v>
      </c>
      <c r="B18" s="13" t="s">
        <v>229</v>
      </c>
      <c r="C18" s="59">
        <v>10</v>
      </c>
      <c r="D18" s="59"/>
      <c r="E18" s="59">
        <v>10</v>
      </c>
    </row>
    <row r="19" spans="1:5" ht="22.5" customHeight="1">
      <c r="A19" s="263" t="s">
        <v>230</v>
      </c>
      <c r="B19" s="13" t="s">
        <v>231</v>
      </c>
      <c r="C19" s="59">
        <v>34.5</v>
      </c>
      <c r="D19" s="59"/>
      <c r="E19" s="59">
        <v>34.5</v>
      </c>
    </row>
    <row r="20" spans="1:5" s="55" customFormat="1" ht="22.5" customHeight="1">
      <c r="A20" s="265" t="s">
        <v>232</v>
      </c>
      <c r="B20" s="53" t="s">
        <v>233</v>
      </c>
      <c r="C20" s="58">
        <f>C21</f>
        <v>177.76</v>
      </c>
      <c r="D20" s="58">
        <f>D21</f>
        <v>0</v>
      </c>
      <c r="E20" s="58">
        <f>E21</f>
        <v>177.76</v>
      </c>
    </row>
    <row r="21" spans="1:5" ht="22.5" customHeight="1">
      <c r="A21" s="263" t="s">
        <v>234</v>
      </c>
      <c r="B21" s="13" t="s">
        <v>235</v>
      </c>
      <c r="C21" s="59">
        <v>177.76</v>
      </c>
      <c r="D21" s="59"/>
      <c r="E21" s="59">
        <v>177.76</v>
      </c>
    </row>
    <row r="22" spans="1:5" s="55" customFormat="1" ht="22.5" customHeight="1">
      <c r="A22" s="265" t="s">
        <v>236</v>
      </c>
      <c r="B22" s="53" t="s">
        <v>237</v>
      </c>
      <c r="C22" s="58">
        <f>C23+C24</f>
        <v>150</v>
      </c>
      <c r="D22" s="58">
        <f>D23+D24</f>
        <v>150</v>
      </c>
      <c r="E22" s="58">
        <f>E23+E24</f>
        <v>0</v>
      </c>
    </row>
    <row r="23" spans="1:5" ht="22.5" customHeight="1">
      <c r="A23" s="263" t="s">
        <v>238</v>
      </c>
      <c r="B23" s="13" t="s">
        <v>239</v>
      </c>
      <c r="C23" s="59">
        <v>50</v>
      </c>
      <c r="D23" s="59">
        <v>50</v>
      </c>
      <c r="E23" s="59"/>
    </row>
    <row r="24" spans="1:5" ht="22.5" customHeight="1">
      <c r="A24" s="263" t="s">
        <v>240</v>
      </c>
      <c r="B24" s="13" t="s">
        <v>241</v>
      </c>
      <c r="C24" s="59">
        <v>100</v>
      </c>
      <c r="D24" s="59">
        <v>100</v>
      </c>
      <c r="E24" s="59"/>
    </row>
    <row r="25" spans="1:5" s="55" customFormat="1" ht="22.5" customHeight="1">
      <c r="A25" s="265" t="s">
        <v>242</v>
      </c>
      <c r="B25" s="53" t="s">
        <v>243</v>
      </c>
      <c r="C25" s="58">
        <f>C26</f>
        <v>100</v>
      </c>
      <c r="D25" s="58">
        <f>D26</f>
        <v>0</v>
      </c>
      <c r="E25" s="58">
        <f>E26</f>
        <v>100</v>
      </c>
    </row>
    <row r="26" spans="1:5" ht="22.5" customHeight="1">
      <c r="A26" s="263" t="s">
        <v>244</v>
      </c>
      <c r="B26" s="13" t="s">
        <v>245</v>
      </c>
      <c r="C26" s="59">
        <v>100</v>
      </c>
      <c r="D26" s="59"/>
      <c r="E26" s="59">
        <v>100</v>
      </c>
    </row>
    <row r="27" spans="1:5" s="55" customFormat="1" ht="22.5" customHeight="1">
      <c r="A27" s="265" t="s">
        <v>246</v>
      </c>
      <c r="B27" s="53" t="s">
        <v>247</v>
      </c>
      <c r="C27" s="58">
        <f>C28+C29</f>
        <v>80.35</v>
      </c>
      <c r="D27" s="58">
        <f>D28+D29</f>
        <v>0</v>
      </c>
      <c r="E27" s="58">
        <f>E28+E29</f>
        <v>80.35</v>
      </c>
    </row>
    <row r="28" spans="1:5" ht="22.5" customHeight="1">
      <c r="A28" s="263" t="s">
        <v>248</v>
      </c>
      <c r="B28" s="13" t="s">
        <v>249</v>
      </c>
      <c r="C28" s="59">
        <v>9.35</v>
      </c>
      <c r="D28" s="59"/>
      <c r="E28" s="59">
        <v>9.35</v>
      </c>
    </row>
    <row r="29" spans="1:5" ht="22.5" customHeight="1">
      <c r="A29" s="263" t="s">
        <v>250</v>
      </c>
      <c r="B29" s="13" t="s">
        <v>251</v>
      </c>
      <c r="C29" s="59">
        <v>71</v>
      </c>
      <c r="D29" s="59"/>
      <c r="E29" s="59">
        <v>71</v>
      </c>
    </row>
    <row r="30" spans="1:5" s="55" customFormat="1" ht="22.5" customHeight="1">
      <c r="A30" s="266" t="s">
        <v>204</v>
      </c>
      <c r="B30" s="247" t="s">
        <v>146</v>
      </c>
      <c r="C30" s="58">
        <f>C31</f>
        <v>200</v>
      </c>
      <c r="D30" s="58">
        <f>D31</f>
        <v>0</v>
      </c>
      <c r="E30" s="58">
        <v>200</v>
      </c>
    </row>
    <row r="31" spans="1:5" s="55" customFormat="1" ht="22.5" customHeight="1">
      <c r="A31" s="266" t="s">
        <v>205</v>
      </c>
      <c r="B31" s="247" t="s">
        <v>148</v>
      </c>
      <c r="C31" s="58">
        <v>200</v>
      </c>
      <c r="D31" s="58"/>
      <c r="E31" s="58">
        <v>200</v>
      </c>
    </row>
    <row r="32" spans="1:5" ht="22.5" customHeight="1">
      <c r="A32" s="264" t="s">
        <v>206</v>
      </c>
      <c r="B32" s="251" t="s">
        <v>207</v>
      </c>
      <c r="C32" s="59">
        <v>200</v>
      </c>
      <c r="D32" s="59"/>
      <c r="E32" s="59">
        <v>200</v>
      </c>
    </row>
    <row r="33" spans="1:5" ht="22.5" customHeight="1">
      <c r="A33" s="296" t="s">
        <v>35</v>
      </c>
      <c r="B33" s="296"/>
      <c r="C33" s="296"/>
      <c r="D33" s="296"/>
      <c r="E33" s="296"/>
    </row>
  </sheetData>
  <mergeCells count="4">
    <mergeCell ref="A33:E33"/>
    <mergeCell ref="A2:E2"/>
    <mergeCell ref="A3:B3"/>
    <mergeCell ref="A5:B5"/>
  </mergeCells>
  <printOptions/>
  <pageMargins left="0.6986111111111111" right="0.6986111111111111" top="0.61" bottom="0.62"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O30"/>
  <sheetViews>
    <sheetView zoomScaleSheetLayoutView="100" workbookViewId="0" topLeftCell="A1">
      <selection activeCell="C16" sqref="C16"/>
    </sheetView>
  </sheetViews>
  <sheetFormatPr defaultColWidth="9.00390625" defaultRowHeight="14.25"/>
  <cols>
    <col min="1" max="3" width="25.625" style="15" customWidth="1"/>
    <col min="4" max="253" width="9.00390625" style="15" bestFit="1" customWidth="1"/>
    <col min="254" max="16384" width="9.00390625" style="15" customWidth="1"/>
  </cols>
  <sheetData>
    <row r="1" spans="1:249" ht="11.25"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row>
    <row r="2" spans="1:249" ht="16.5" customHeight="1">
      <c r="A2" s="300" t="s">
        <v>254</v>
      </c>
      <c r="B2" s="301"/>
      <c r="C2" s="301"/>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row>
    <row r="3" spans="1:249" ht="24" customHeight="1">
      <c r="A3" s="268" t="s">
        <v>255</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row>
    <row r="4" spans="1:249" s="249" customFormat="1" ht="22.5" customHeight="1">
      <c r="A4" s="269" t="s">
        <v>30</v>
      </c>
      <c r="B4" s="20" t="s">
        <v>31</v>
      </c>
      <c r="C4" s="20" t="s">
        <v>36</v>
      </c>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0"/>
      <c r="EC4" s="270"/>
      <c r="ED4" s="270"/>
      <c r="EE4" s="270"/>
      <c r="EF4" s="270"/>
      <c r="EG4" s="270"/>
      <c r="EH4" s="270"/>
      <c r="EI4" s="270"/>
      <c r="EJ4" s="270"/>
      <c r="EK4" s="270"/>
      <c r="EL4" s="270"/>
      <c r="EM4" s="270"/>
      <c r="EN4" s="270"/>
      <c r="EO4" s="270"/>
      <c r="EP4" s="270"/>
      <c r="EQ4" s="270"/>
      <c r="ER4" s="270"/>
      <c r="ES4" s="270"/>
      <c r="ET4" s="270"/>
      <c r="EU4" s="270"/>
      <c r="EV4" s="270"/>
      <c r="EW4" s="270"/>
      <c r="EX4" s="270"/>
      <c r="EY4" s="270"/>
      <c r="EZ4" s="270"/>
      <c r="FA4" s="270"/>
      <c r="FB4" s="270"/>
      <c r="FC4" s="270"/>
      <c r="FD4" s="270"/>
      <c r="FE4" s="270"/>
      <c r="FF4" s="270"/>
      <c r="FG4" s="270"/>
      <c r="FH4" s="270"/>
      <c r="FI4" s="270"/>
      <c r="FJ4" s="270"/>
      <c r="FK4" s="270"/>
      <c r="FL4" s="270"/>
      <c r="FM4" s="270"/>
      <c r="FN4" s="270"/>
      <c r="FO4" s="270"/>
      <c r="FP4" s="270"/>
      <c r="FQ4" s="270"/>
      <c r="FR4" s="270"/>
      <c r="FS4" s="270"/>
      <c r="FT4" s="270"/>
      <c r="FU4" s="270"/>
      <c r="FV4" s="270"/>
      <c r="FW4" s="270"/>
      <c r="FX4" s="270"/>
      <c r="FY4" s="270"/>
      <c r="FZ4" s="270"/>
      <c r="GA4" s="270"/>
      <c r="GB4" s="270"/>
      <c r="GC4" s="270"/>
      <c r="GD4" s="270"/>
      <c r="GE4" s="270"/>
      <c r="GF4" s="270"/>
      <c r="GG4" s="270"/>
      <c r="GH4" s="270"/>
      <c r="GI4" s="270"/>
      <c r="GJ4" s="270"/>
      <c r="GK4" s="270"/>
      <c r="GL4" s="270"/>
      <c r="GM4" s="270"/>
      <c r="GN4" s="270"/>
      <c r="GO4" s="270"/>
      <c r="GP4" s="270"/>
      <c r="GQ4" s="270"/>
      <c r="GR4" s="270"/>
      <c r="GS4" s="270"/>
      <c r="GT4" s="270"/>
      <c r="GU4" s="270"/>
      <c r="GV4" s="270"/>
      <c r="GW4" s="270"/>
      <c r="GX4" s="270"/>
      <c r="GY4" s="270"/>
      <c r="GZ4" s="270"/>
      <c r="HA4" s="270"/>
      <c r="HB4" s="270"/>
      <c r="HC4" s="270"/>
      <c r="HD4" s="270"/>
      <c r="HE4" s="270"/>
      <c r="HF4" s="270"/>
      <c r="HG4" s="270"/>
      <c r="HH4" s="270"/>
      <c r="HI4" s="270"/>
      <c r="HJ4" s="270"/>
      <c r="HK4" s="270"/>
      <c r="HL4" s="270"/>
      <c r="HM4" s="270"/>
      <c r="HN4" s="270"/>
      <c r="HO4" s="270"/>
      <c r="HP4" s="270"/>
      <c r="HQ4" s="270"/>
      <c r="HR4" s="270"/>
      <c r="HS4" s="270"/>
      <c r="HT4" s="270"/>
      <c r="HU4" s="270"/>
      <c r="HV4" s="270"/>
      <c r="HW4" s="270"/>
      <c r="HX4" s="270"/>
      <c r="HY4" s="270"/>
      <c r="HZ4" s="270"/>
      <c r="IA4" s="270"/>
      <c r="IB4" s="270"/>
      <c r="IC4" s="270"/>
      <c r="ID4" s="270"/>
      <c r="IE4" s="270"/>
      <c r="IF4" s="270"/>
      <c r="IG4" s="270"/>
      <c r="IH4" s="270"/>
      <c r="II4" s="270"/>
      <c r="IJ4" s="270"/>
      <c r="IK4" s="270"/>
      <c r="IL4" s="270"/>
      <c r="IM4" s="270"/>
      <c r="IN4" s="270"/>
      <c r="IO4" s="270"/>
    </row>
    <row r="5" spans="1:249" s="255" customFormat="1" ht="22.5" customHeight="1">
      <c r="A5" s="21"/>
      <c r="B5" s="271" t="s">
        <v>18</v>
      </c>
      <c r="C5" s="272">
        <f>C6+C10+C25</f>
        <v>1740</v>
      </c>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c r="IL5" s="273"/>
      <c r="IM5" s="273"/>
      <c r="IN5" s="273"/>
      <c r="IO5" s="273"/>
    </row>
    <row r="6" spans="1:249" s="255" customFormat="1" ht="22.5" customHeight="1">
      <c r="A6" s="274" t="s">
        <v>37</v>
      </c>
      <c r="B6" s="275" t="s">
        <v>9</v>
      </c>
      <c r="C6" s="276">
        <f>C7+C8+C9</f>
        <v>495.67</v>
      </c>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c r="CZ6" s="273"/>
      <c r="DA6" s="273"/>
      <c r="DB6" s="273"/>
      <c r="DC6" s="273"/>
      <c r="DD6" s="273"/>
      <c r="DE6" s="273"/>
      <c r="DF6" s="273"/>
      <c r="DG6" s="273"/>
      <c r="DH6" s="273"/>
      <c r="DI6" s="273"/>
      <c r="DJ6" s="273"/>
      <c r="DK6" s="273"/>
      <c r="DL6" s="273"/>
      <c r="DM6" s="273"/>
      <c r="DN6" s="273"/>
      <c r="DO6" s="273"/>
      <c r="DP6" s="273"/>
      <c r="DQ6" s="273"/>
      <c r="DR6" s="273"/>
      <c r="DS6" s="273"/>
      <c r="DT6" s="273"/>
      <c r="DU6" s="273"/>
      <c r="DV6" s="273"/>
      <c r="DW6" s="273"/>
      <c r="DX6" s="273"/>
      <c r="DY6" s="273"/>
      <c r="DZ6" s="273"/>
      <c r="EA6" s="273"/>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73"/>
      <c r="FI6" s="273"/>
      <c r="FJ6" s="273"/>
      <c r="FK6" s="273"/>
      <c r="FL6" s="273"/>
      <c r="FM6" s="273"/>
      <c r="FN6" s="273"/>
      <c r="FO6" s="273"/>
      <c r="FP6" s="273"/>
      <c r="FQ6" s="273"/>
      <c r="FR6" s="273"/>
      <c r="FS6" s="273"/>
      <c r="FT6" s="273"/>
      <c r="FU6" s="273"/>
      <c r="FV6" s="273"/>
      <c r="FW6" s="273"/>
      <c r="FX6" s="273"/>
      <c r="FY6" s="273"/>
      <c r="FZ6" s="273"/>
      <c r="GA6" s="273"/>
      <c r="GB6" s="273"/>
      <c r="GC6" s="273"/>
      <c r="GD6" s="273"/>
      <c r="GE6" s="273"/>
      <c r="GF6" s="273"/>
      <c r="GG6" s="273"/>
      <c r="GH6" s="273"/>
      <c r="GI6" s="273"/>
      <c r="GJ6" s="273"/>
      <c r="GK6" s="273"/>
      <c r="GL6" s="273"/>
      <c r="GM6" s="273"/>
      <c r="GN6" s="273"/>
      <c r="GO6" s="273"/>
      <c r="GP6" s="273"/>
      <c r="GQ6" s="273"/>
      <c r="GR6" s="273"/>
      <c r="GS6" s="273"/>
      <c r="GT6" s="273"/>
      <c r="GU6" s="273"/>
      <c r="GV6" s="273"/>
      <c r="GW6" s="273"/>
      <c r="GX6" s="273"/>
      <c r="GY6" s="273"/>
      <c r="GZ6" s="273"/>
      <c r="HA6" s="273"/>
      <c r="HB6" s="273"/>
      <c r="HC6" s="273"/>
      <c r="HD6" s="273"/>
      <c r="HE6" s="273"/>
      <c r="HF6" s="273"/>
      <c r="HG6" s="273"/>
      <c r="HH6" s="273"/>
      <c r="HI6" s="273"/>
      <c r="HJ6" s="273"/>
      <c r="HK6" s="273"/>
      <c r="HL6" s="273"/>
      <c r="HM6" s="273"/>
      <c r="HN6" s="273"/>
      <c r="HO6" s="273"/>
      <c r="HP6" s="273"/>
      <c r="HQ6" s="273"/>
      <c r="HR6" s="273"/>
      <c r="HS6" s="273"/>
      <c r="HT6" s="273"/>
      <c r="HU6" s="273"/>
      <c r="HV6" s="273"/>
      <c r="HW6" s="273"/>
      <c r="HX6" s="273"/>
      <c r="HY6" s="273"/>
      <c r="HZ6" s="273"/>
      <c r="IA6" s="273"/>
      <c r="IB6" s="273"/>
      <c r="IC6" s="273"/>
      <c r="ID6" s="273"/>
      <c r="IE6" s="273"/>
      <c r="IF6" s="273"/>
      <c r="IG6" s="273"/>
      <c r="IH6" s="273"/>
      <c r="II6" s="273"/>
      <c r="IJ6" s="273"/>
      <c r="IK6" s="273"/>
      <c r="IL6" s="273"/>
      <c r="IM6" s="273"/>
      <c r="IN6" s="273"/>
      <c r="IO6" s="273"/>
    </row>
    <row r="7" spans="1:249" s="249" customFormat="1" ht="22.5" customHeight="1">
      <c r="A7" s="277" t="s">
        <v>256</v>
      </c>
      <c r="B7" s="278" t="s">
        <v>257</v>
      </c>
      <c r="C7" s="22">
        <v>253</v>
      </c>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c r="IG7" s="270"/>
      <c r="IH7" s="270"/>
      <c r="II7" s="270"/>
      <c r="IJ7" s="270"/>
      <c r="IK7" s="270"/>
      <c r="IL7" s="270"/>
      <c r="IM7" s="270"/>
      <c r="IN7" s="270"/>
      <c r="IO7" s="270"/>
    </row>
    <row r="8" spans="1:249" s="249" customFormat="1" ht="22.5" customHeight="1">
      <c r="A8" s="277" t="s">
        <v>258</v>
      </c>
      <c r="B8" s="278" t="s">
        <v>259</v>
      </c>
      <c r="C8" s="22">
        <v>136.5</v>
      </c>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c r="FU8" s="270"/>
      <c r="FV8" s="270"/>
      <c r="FW8" s="270"/>
      <c r="FX8" s="270"/>
      <c r="FY8" s="270"/>
      <c r="FZ8" s="270"/>
      <c r="GA8" s="270"/>
      <c r="GB8" s="270"/>
      <c r="GC8" s="270"/>
      <c r="GD8" s="270"/>
      <c r="GE8" s="270"/>
      <c r="GF8" s="270"/>
      <c r="GG8" s="270"/>
      <c r="GH8" s="270"/>
      <c r="GI8" s="270"/>
      <c r="GJ8" s="270"/>
      <c r="GK8" s="270"/>
      <c r="GL8" s="270"/>
      <c r="GM8" s="270"/>
      <c r="GN8" s="270"/>
      <c r="GO8" s="270"/>
      <c r="GP8" s="270"/>
      <c r="GQ8" s="270"/>
      <c r="GR8" s="270"/>
      <c r="GS8" s="270"/>
      <c r="GT8" s="270"/>
      <c r="GU8" s="270"/>
      <c r="GV8" s="270"/>
      <c r="GW8" s="270"/>
      <c r="GX8" s="270"/>
      <c r="GY8" s="270"/>
      <c r="GZ8" s="270"/>
      <c r="HA8" s="270"/>
      <c r="HB8" s="270"/>
      <c r="HC8" s="270"/>
      <c r="HD8" s="270"/>
      <c r="HE8" s="270"/>
      <c r="HF8" s="270"/>
      <c r="HG8" s="270"/>
      <c r="HH8" s="270"/>
      <c r="HI8" s="270"/>
      <c r="HJ8" s="270"/>
      <c r="HK8" s="270"/>
      <c r="HL8" s="270"/>
      <c r="HM8" s="270"/>
      <c r="HN8" s="270"/>
      <c r="HO8" s="270"/>
      <c r="HP8" s="270"/>
      <c r="HQ8" s="270"/>
      <c r="HR8" s="270"/>
      <c r="HS8" s="270"/>
      <c r="HT8" s="270"/>
      <c r="HU8" s="270"/>
      <c r="HV8" s="270"/>
      <c r="HW8" s="270"/>
      <c r="HX8" s="270"/>
      <c r="HY8" s="270"/>
      <c r="HZ8" s="270"/>
      <c r="IA8" s="270"/>
      <c r="IB8" s="270"/>
      <c r="IC8" s="270"/>
      <c r="ID8" s="270"/>
      <c r="IE8" s="270"/>
      <c r="IF8" s="270"/>
      <c r="IG8" s="270"/>
      <c r="IH8" s="270"/>
      <c r="II8" s="270"/>
      <c r="IJ8" s="270"/>
      <c r="IK8" s="270"/>
      <c r="IL8" s="270"/>
      <c r="IM8" s="270"/>
      <c r="IN8" s="270"/>
      <c r="IO8" s="270"/>
    </row>
    <row r="9" spans="1:249" s="249" customFormat="1" ht="22.5" customHeight="1">
      <c r="A9" s="277" t="s">
        <v>260</v>
      </c>
      <c r="B9" s="278" t="s">
        <v>261</v>
      </c>
      <c r="C9" s="22">
        <v>106.17</v>
      </c>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0"/>
      <c r="EK9" s="270"/>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c r="FL9" s="270"/>
      <c r="FM9" s="270"/>
      <c r="FN9" s="270"/>
      <c r="FO9" s="270"/>
      <c r="FP9" s="270"/>
      <c r="FQ9" s="270"/>
      <c r="FR9" s="270"/>
      <c r="FS9" s="270"/>
      <c r="FT9" s="270"/>
      <c r="FU9" s="270"/>
      <c r="FV9" s="270"/>
      <c r="FW9" s="270"/>
      <c r="FX9" s="270"/>
      <c r="FY9" s="270"/>
      <c r="FZ9" s="270"/>
      <c r="GA9" s="270"/>
      <c r="GB9" s="270"/>
      <c r="GC9" s="270"/>
      <c r="GD9" s="270"/>
      <c r="GE9" s="270"/>
      <c r="GF9" s="270"/>
      <c r="GG9" s="270"/>
      <c r="GH9" s="270"/>
      <c r="GI9" s="270"/>
      <c r="GJ9" s="270"/>
      <c r="GK9" s="270"/>
      <c r="GL9" s="270"/>
      <c r="GM9" s="270"/>
      <c r="GN9" s="270"/>
      <c r="GO9" s="270"/>
      <c r="GP9" s="270"/>
      <c r="GQ9" s="270"/>
      <c r="GR9" s="270"/>
      <c r="GS9" s="270"/>
      <c r="GT9" s="270"/>
      <c r="GU9" s="270"/>
      <c r="GV9" s="270"/>
      <c r="GW9" s="270"/>
      <c r="GX9" s="270"/>
      <c r="GY9" s="270"/>
      <c r="GZ9" s="270"/>
      <c r="HA9" s="270"/>
      <c r="HB9" s="270"/>
      <c r="HC9" s="270"/>
      <c r="HD9" s="270"/>
      <c r="HE9" s="270"/>
      <c r="HF9" s="270"/>
      <c r="HG9" s="270"/>
      <c r="HH9" s="270"/>
      <c r="HI9" s="270"/>
      <c r="HJ9" s="270"/>
      <c r="HK9" s="270"/>
      <c r="HL9" s="270"/>
      <c r="HM9" s="270"/>
      <c r="HN9" s="270"/>
      <c r="HO9" s="270"/>
      <c r="HP9" s="270"/>
      <c r="HQ9" s="270"/>
      <c r="HR9" s="270"/>
      <c r="HS9" s="270"/>
      <c r="HT9" s="270"/>
      <c r="HU9" s="270"/>
      <c r="HV9" s="270"/>
      <c r="HW9" s="270"/>
      <c r="HX9" s="270"/>
      <c r="HY9" s="270"/>
      <c r="HZ9" s="270"/>
      <c r="IA9" s="270"/>
      <c r="IB9" s="270"/>
      <c r="IC9" s="270"/>
      <c r="ID9" s="270"/>
      <c r="IE9" s="270"/>
      <c r="IF9" s="270"/>
      <c r="IG9" s="270"/>
      <c r="IH9" s="270"/>
      <c r="II9" s="270"/>
      <c r="IJ9" s="270"/>
      <c r="IK9" s="270"/>
      <c r="IL9" s="270"/>
      <c r="IM9" s="270"/>
      <c r="IN9" s="270"/>
      <c r="IO9" s="270"/>
    </row>
    <row r="10" spans="1:249" s="255" customFormat="1" ht="22.5" customHeight="1">
      <c r="A10" s="274" t="s">
        <v>38</v>
      </c>
      <c r="B10" s="279" t="s">
        <v>10</v>
      </c>
      <c r="C10" s="280">
        <f>C11+C12+C13+C14+C15+C16+C17+C18+C19+C20+C21+C22+C23+C24</f>
        <v>342.28</v>
      </c>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c r="IB10" s="273"/>
      <c r="IC10" s="273"/>
      <c r="ID10" s="273"/>
      <c r="IE10" s="273"/>
      <c r="IF10" s="273"/>
      <c r="IG10" s="273"/>
      <c r="IH10" s="273"/>
      <c r="II10" s="273"/>
      <c r="IJ10" s="273"/>
      <c r="IK10" s="273"/>
      <c r="IL10" s="273"/>
      <c r="IM10" s="273"/>
      <c r="IN10" s="273"/>
      <c r="IO10" s="273"/>
    </row>
    <row r="11" spans="1:249" s="249" customFormat="1" ht="22.5" customHeight="1">
      <c r="A11" s="281">
        <v>30201</v>
      </c>
      <c r="B11" s="282" t="s">
        <v>262</v>
      </c>
      <c r="C11" s="23">
        <v>5.4</v>
      </c>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270"/>
      <c r="EN11" s="270"/>
      <c r="EO11" s="270"/>
      <c r="EP11" s="270"/>
      <c r="EQ11" s="270"/>
      <c r="ER11" s="270"/>
      <c r="ES11" s="270"/>
      <c r="ET11" s="270"/>
      <c r="EU11" s="270"/>
      <c r="EV11" s="270"/>
      <c r="EW11" s="270"/>
      <c r="EX11" s="270"/>
      <c r="EY11" s="270"/>
      <c r="EZ11" s="270"/>
      <c r="FA11" s="270"/>
      <c r="FB11" s="270"/>
      <c r="FC11" s="270"/>
      <c r="FD11" s="270"/>
      <c r="FE11" s="270"/>
      <c r="FF11" s="270"/>
      <c r="FG11" s="270"/>
      <c r="FH11" s="270"/>
      <c r="FI11" s="270"/>
      <c r="FJ11" s="270"/>
      <c r="FK11" s="270"/>
      <c r="FL11" s="270"/>
      <c r="FM11" s="270"/>
      <c r="FN11" s="270"/>
      <c r="FO11" s="270"/>
      <c r="FP11" s="270"/>
      <c r="FQ11" s="270"/>
      <c r="FR11" s="270"/>
      <c r="FS11" s="270"/>
      <c r="FT11" s="270"/>
      <c r="FU11" s="270"/>
      <c r="FV11" s="270"/>
      <c r="FW11" s="270"/>
      <c r="FX11" s="270"/>
      <c r="FY11" s="270"/>
      <c r="FZ11" s="270"/>
      <c r="GA11" s="270"/>
      <c r="GB11" s="270"/>
      <c r="GC11" s="270"/>
      <c r="GD11" s="270"/>
      <c r="GE11" s="270"/>
      <c r="GF11" s="270"/>
      <c r="GG11" s="270"/>
      <c r="GH11" s="270"/>
      <c r="GI11" s="270"/>
      <c r="GJ11" s="270"/>
      <c r="GK11" s="270"/>
      <c r="GL11" s="270"/>
      <c r="GM11" s="270"/>
      <c r="GN11" s="270"/>
      <c r="GO11" s="270"/>
      <c r="GP11" s="270"/>
      <c r="GQ11" s="270"/>
      <c r="GR11" s="270"/>
      <c r="GS11" s="270"/>
      <c r="GT11" s="270"/>
      <c r="GU11" s="270"/>
      <c r="GV11" s="270"/>
      <c r="GW11" s="270"/>
      <c r="GX11" s="270"/>
      <c r="GY11" s="270"/>
      <c r="GZ11" s="270"/>
      <c r="HA11" s="270"/>
      <c r="HB11" s="270"/>
      <c r="HC11" s="270"/>
      <c r="HD11" s="270"/>
      <c r="HE11" s="270"/>
      <c r="HF11" s="270"/>
      <c r="HG11" s="270"/>
      <c r="HH11" s="270"/>
      <c r="HI11" s="270"/>
      <c r="HJ11" s="270"/>
      <c r="HK11" s="270"/>
      <c r="HL11" s="270"/>
      <c r="HM11" s="270"/>
      <c r="HN11" s="270"/>
      <c r="HO11" s="270"/>
      <c r="HP11" s="270"/>
      <c r="HQ11" s="270"/>
      <c r="HR11" s="270"/>
      <c r="HS11" s="270"/>
      <c r="HT11" s="270"/>
      <c r="HU11" s="270"/>
      <c r="HV11" s="270"/>
      <c r="HW11" s="270"/>
      <c r="HX11" s="270"/>
      <c r="HY11" s="270"/>
      <c r="HZ11" s="270"/>
      <c r="IA11" s="270"/>
      <c r="IB11" s="270"/>
      <c r="IC11" s="270"/>
      <c r="ID11" s="270"/>
      <c r="IE11" s="270"/>
      <c r="IF11" s="270"/>
      <c r="IG11" s="270"/>
      <c r="IH11" s="270"/>
      <c r="II11" s="270"/>
      <c r="IJ11" s="270"/>
      <c r="IK11" s="270"/>
      <c r="IL11" s="270"/>
      <c r="IM11" s="270"/>
      <c r="IN11" s="270"/>
      <c r="IO11" s="270"/>
    </row>
    <row r="12" spans="1:249" s="249" customFormat="1" ht="22.5" customHeight="1">
      <c r="A12" s="281">
        <v>30202</v>
      </c>
      <c r="B12" s="282" t="s">
        <v>263</v>
      </c>
      <c r="C12" s="23">
        <v>3</v>
      </c>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0"/>
      <c r="CG12" s="270"/>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270"/>
      <c r="EE12" s="270"/>
      <c r="EF12" s="270"/>
      <c r="EG12" s="270"/>
      <c r="EH12" s="270"/>
      <c r="EI12" s="270"/>
      <c r="EJ12" s="270"/>
      <c r="EK12" s="270"/>
      <c r="EL12" s="270"/>
      <c r="EM12" s="270"/>
      <c r="EN12" s="270"/>
      <c r="EO12" s="270"/>
      <c r="EP12" s="270"/>
      <c r="EQ12" s="270"/>
      <c r="ER12" s="270"/>
      <c r="ES12" s="270"/>
      <c r="ET12" s="270"/>
      <c r="EU12" s="270"/>
      <c r="EV12" s="270"/>
      <c r="EW12" s="270"/>
      <c r="EX12" s="270"/>
      <c r="EY12" s="270"/>
      <c r="EZ12" s="270"/>
      <c r="FA12" s="270"/>
      <c r="FB12" s="270"/>
      <c r="FC12" s="270"/>
      <c r="FD12" s="270"/>
      <c r="FE12" s="270"/>
      <c r="FF12" s="270"/>
      <c r="FG12" s="270"/>
      <c r="FH12" s="270"/>
      <c r="FI12" s="270"/>
      <c r="FJ12" s="270"/>
      <c r="FK12" s="270"/>
      <c r="FL12" s="270"/>
      <c r="FM12" s="270"/>
      <c r="FN12" s="270"/>
      <c r="FO12" s="270"/>
      <c r="FP12" s="270"/>
      <c r="FQ12" s="270"/>
      <c r="FR12" s="270"/>
      <c r="FS12" s="270"/>
      <c r="FT12" s="270"/>
      <c r="FU12" s="270"/>
      <c r="FV12" s="270"/>
      <c r="FW12" s="270"/>
      <c r="FX12" s="270"/>
      <c r="FY12" s="270"/>
      <c r="FZ12" s="270"/>
      <c r="GA12" s="270"/>
      <c r="GB12" s="270"/>
      <c r="GC12" s="270"/>
      <c r="GD12" s="270"/>
      <c r="GE12" s="270"/>
      <c r="GF12" s="270"/>
      <c r="GG12" s="270"/>
      <c r="GH12" s="270"/>
      <c r="GI12" s="270"/>
      <c r="GJ12" s="270"/>
      <c r="GK12" s="270"/>
      <c r="GL12" s="270"/>
      <c r="GM12" s="270"/>
      <c r="GN12" s="270"/>
      <c r="GO12" s="270"/>
      <c r="GP12" s="270"/>
      <c r="GQ12" s="270"/>
      <c r="GR12" s="270"/>
      <c r="GS12" s="270"/>
      <c r="GT12" s="270"/>
      <c r="GU12" s="270"/>
      <c r="GV12" s="270"/>
      <c r="GW12" s="270"/>
      <c r="GX12" s="270"/>
      <c r="GY12" s="270"/>
      <c r="GZ12" s="270"/>
      <c r="HA12" s="270"/>
      <c r="HB12" s="270"/>
      <c r="HC12" s="270"/>
      <c r="HD12" s="270"/>
      <c r="HE12" s="270"/>
      <c r="HF12" s="270"/>
      <c r="HG12" s="270"/>
      <c r="HH12" s="270"/>
      <c r="HI12" s="270"/>
      <c r="HJ12" s="270"/>
      <c r="HK12" s="270"/>
      <c r="HL12" s="270"/>
      <c r="HM12" s="270"/>
      <c r="HN12" s="270"/>
      <c r="HO12" s="270"/>
      <c r="HP12" s="270"/>
      <c r="HQ12" s="270"/>
      <c r="HR12" s="270"/>
      <c r="HS12" s="270"/>
      <c r="HT12" s="270"/>
      <c r="HU12" s="270"/>
      <c r="HV12" s="270"/>
      <c r="HW12" s="270"/>
      <c r="HX12" s="270"/>
      <c r="HY12" s="270"/>
      <c r="HZ12" s="270"/>
      <c r="IA12" s="270"/>
      <c r="IB12" s="270"/>
      <c r="IC12" s="270"/>
      <c r="ID12" s="270"/>
      <c r="IE12" s="270"/>
      <c r="IF12" s="270"/>
      <c r="IG12" s="270"/>
      <c r="IH12" s="270"/>
      <c r="II12" s="270"/>
      <c r="IJ12" s="270"/>
      <c r="IK12" s="270"/>
      <c r="IL12" s="270"/>
      <c r="IM12" s="270"/>
      <c r="IN12" s="270"/>
      <c r="IO12" s="270"/>
    </row>
    <row r="13" spans="1:249" s="249" customFormat="1" ht="22.5" customHeight="1">
      <c r="A13" s="281">
        <v>30205</v>
      </c>
      <c r="B13" s="282" t="s">
        <v>264</v>
      </c>
      <c r="C13" s="23">
        <v>5</v>
      </c>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c r="EI13" s="270"/>
      <c r="EJ13" s="270"/>
      <c r="EK13" s="270"/>
      <c r="EL13" s="270"/>
      <c r="EM13" s="270"/>
      <c r="EN13" s="270"/>
      <c r="EO13" s="270"/>
      <c r="EP13" s="270"/>
      <c r="EQ13" s="270"/>
      <c r="ER13" s="270"/>
      <c r="ES13" s="270"/>
      <c r="ET13" s="270"/>
      <c r="EU13" s="270"/>
      <c r="EV13" s="270"/>
      <c r="EW13" s="270"/>
      <c r="EX13" s="270"/>
      <c r="EY13" s="270"/>
      <c r="EZ13" s="270"/>
      <c r="FA13" s="270"/>
      <c r="FB13" s="270"/>
      <c r="FC13" s="270"/>
      <c r="FD13" s="270"/>
      <c r="FE13" s="270"/>
      <c r="FF13" s="270"/>
      <c r="FG13" s="270"/>
      <c r="FH13" s="270"/>
      <c r="FI13" s="270"/>
      <c r="FJ13" s="270"/>
      <c r="FK13" s="270"/>
      <c r="FL13" s="270"/>
      <c r="FM13" s="270"/>
      <c r="FN13" s="270"/>
      <c r="FO13" s="270"/>
      <c r="FP13" s="270"/>
      <c r="FQ13" s="270"/>
      <c r="FR13" s="270"/>
      <c r="FS13" s="270"/>
      <c r="FT13" s="270"/>
      <c r="FU13" s="270"/>
      <c r="FV13" s="270"/>
      <c r="FW13" s="270"/>
      <c r="FX13" s="270"/>
      <c r="FY13" s="270"/>
      <c r="FZ13" s="270"/>
      <c r="GA13" s="270"/>
      <c r="GB13" s="270"/>
      <c r="GC13" s="270"/>
      <c r="GD13" s="270"/>
      <c r="GE13" s="270"/>
      <c r="GF13" s="270"/>
      <c r="GG13" s="270"/>
      <c r="GH13" s="270"/>
      <c r="GI13" s="270"/>
      <c r="GJ13" s="270"/>
      <c r="GK13" s="270"/>
      <c r="GL13" s="270"/>
      <c r="GM13" s="270"/>
      <c r="GN13" s="270"/>
      <c r="GO13" s="270"/>
      <c r="GP13" s="270"/>
      <c r="GQ13" s="270"/>
      <c r="GR13" s="270"/>
      <c r="GS13" s="270"/>
      <c r="GT13" s="270"/>
      <c r="GU13" s="270"/>
      <c r="GV13" s="270"/>
      <c r="GW13" s="270"/>
      <c r="GX13" s="270"/>
      <c r="GY13" s="270"/>
      <c r="GZ13" s="270"/>
      <c r="HA13" s="270"/>
      <c r="HB13" s="270"/>
      <c r="HC13" s="270"/>
      <c r="HD13" s="270"/>
      <c r="HE13" s="270"/>
      <c r="HF13" s="270"/>
      <c r="HG13" s="270"/>
      <c r="HH13" s="270"/>
      <c r="HI13" s="270"/>
      <c r="HJ13" s="270"/>
      <c r="HK13" s="270"/>
      <c r="HL13" s="270"/>
      <c r="HM13" s="270"/>
      <c r="HN13" s="270"/>
      <c r="HO13" s="270"/>
      <c r="HP13" s="270"/>
      <c r="HQ13" s="270"/>
      <c r="HR13" s="270"/>
      <c r="HS13" s="270"/>
      <c r="HT13" s="270"/>
      <c r="HU13" s="270"/>
      <c r="HV13" s="270"/>
      <c r="HW13" s="270"/>
      <c r="HX13" s="270"/>
      <c r="HY13" s="270"/>
      <c r="HZ13" s="270"/>
      <c r="IA13" s="270"/>
      <c r="IB13" s="270"/>
      <c r="IC13" s="270"/>
      <c r="ID13" s="270"/>
      <c r="IE13" s="270"/>
      <c r="IF13" s="270"/>
      <c r="IG13" s="270"/>
      <c r="IH13" s="270"/>
      <c r="II13" s="270"/>
      <c r="IJ13" s="270"/>
      <c r="IK13" s="270"/>
      <c r="IL13" s="270"/>
      <c r="IM13" s="270"/>
      <c r="IN13" s="270"/>
      <c r="IO13" s="270"/>
    </row>
    <row r="14" spans="1:249" s="249" customFormat="1" ht="22.5" customHeight="1">
      <c r="A14" s="281">
        <v>30206</v>
      </c>
      <c r="B14" s="282" t="s">
        <v>265</v>
      </c>
      <c r="C14" s="23">
        <v>20</v>
      </c>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270"/>
      <c r="EJ14" s="270"/>
      <c r="EK14" s="270"/>
      <c r="EL14" s="270"/>
      <c r="EM14" s="270"/>
      <c r="EN14" s="270"/>
      <c r="EO14" s="270"/>
      <c r="EP14" s="270"/>
      <c r="EQ14" s="270"/>
      <c r="ER14" s="270"/>
      <c r="ES14" s="270"/>
      <c r="ET14" s="270"/>
      <c r="EU14" s="270"/>
      <c r="EV14" s="270"/>
      <c r="EW14" s="270"/>
      <c r="EX14" s="270"/>
      <c r="EY14" s="270"/>
      <c r="EZ14" s="270"/>
      <c r="FA14" s="270"/>
      <c r="FB14" s="270"/>
      <c r="FC14" s="270"/>
      <c r="FD14" s="270"/>
      <c r="FE14" s="270"/>
      <c r="FF14" s="270"/>
      <c r="FG14" s="270"/>
      <c r="FH14" s="270"/>
      <c r="FI14" s="270"/>
      <c r="FJ14" s="270"/>
      <c r="FK14" s="270"/>
      <c r="FL14" s="270"/>
      <c r="FM14" s="270"/>
      <c r="FN14" s="270"/>
      <c r="FO14" s="270"/>
      <c r="FP14" s="270"/>
      <c r="FQ14" s="270"/>
      <c r="FR14" s="270"/>
      <c r="FS14" s="270"/>
      <c r="FT14" s="270"/>
      <c r="FU14" s="270"/>
      <c r="FV14" s="270"/>
      <c r="FW14" s="270"/>
      <c r="FX14" s="270"/>
      <c r="FY14" s="270"/>
      <c r="FZ14" s="270"/>
      <c r="GA14" s="270"/>
      <c r="GB14" s="270"/>
      <c r="GC14" s="270"/>
      <c r="GD14" s="270"/>
      <c r="GE14" s="270"/>
      <c r="GF14" s="270"/>
      <c r="GG14" s="270"/>
      <c r="GH14" s="270"/>
      <c r="GI14" s="270"/>
      <c r="GJ14" s="270"/>
      <c r="GK14" s="270"/>
      <c r="GL14" s="270"/>
      <c r="GM14" s="270"/>
      <c r="GN14" s="270"/>
      <c r="GO14" s="270"/>
      <c r="GP14" s="270"/>
      <c r="GQ14" s="270"/>
      <c r="GR14" s="270"/>
      <c r="GS14" s="270"/>
      <c r="GT14" s="270"/>
      <c r="GU14" s="270"/>
      <c r="GV14" s="270"/>
      <c r="GW14" s="270"/>
      <c r="GX14" s="270"/>
      <c r="GY14" s="270"/>
      <c r="GZ14" s="270"/>
      <c r="HA14" s="270"/>
      <c r="HB14" s="270"/>
      <c r="HC14" s="270"/>
      <c r="HD14" s="270"/>
      <c r="HE14" s="270"/>
      <c r="HF14" s="270"/>
      <c r="HG14" s="270"/>
      <c r="HH14" s="270"/>
      <c r="HI14" s="270"/>
      <c r="HJ14" s="270"/>
      <c r="HK14" s="270"/>
      <c r="HL14" s="270"/>
      <c r="HM14" s="270"/>
      <c r="HN14" s="270"/>
      <c r="HO14" s="270"/>
      <c r="HP14" s="270"/>
      <c r="HQ14" s="270"/>
      <c r="HR14" s="270"/>
      <c r="HS14" s="270"/>
      <c r="HT14" s="270"/>
      <c r="HU14" s="270"/>
      <c r="HV14" s="270"/>
      <c r="HW14" s="270"/>
      <c r="HX14" s="270"/>
      <c r="HY14" s="270"/>
      <c r="HZ14" s="270"/>
      <c r="IA14" s="270"/>
      <c r="IB14" s="270"/>
      <c r="IC14" s="270"/>
      <c r="ID14" s="270"/>
      <c r="IE14" s="270"/>
      <c r="IF14" s="270"/>
      <c r="IG14" s="270"/>
      <c r="IH14" s="270"/>
      <c r="II14" s="270"/>
      <c r="IJ14" s="270"/>
      <c r="IK14" s="270"/>
      <c r="IL14" s="270"/>
      <c r="IM14" s="270"/>
      <c r="IN14" s="270"/>
      <c r="IO14" s="270"/>
    </row>
    <row r="15" spans="1:249" s="249" customFormat="1" ht="22.5" customHeight="1">
      <c r="A15" s="281">
        <v>30207</v>
      </c>
      <c r="B15" s="282" t="s">
        <v>266</v>
      </c>
      <c r="C15" s="23">
        <v>2</v>
      </c>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c r="EI15" s="270"/>
      <c r="EJ15" s="270"/>
      <c r="EK15" s="270"/>
      <c r="EL15" s="270"/>
      <c r="EM15" s="270"/>
      <c r="EN15" s="270"/>
      <c r="EO15" s="270"/>
      <c r="EP15" s="270"/>
      <c r="EQ15" s="270"/>
      <c r="ER15" s="270"/>
      <c r="ES15" s="270"/>
      <c r="ET15" s="270"/>
      <c r="EU15" s="270"/>
      <c r="EV15" s="270"/>
      <c r="EW15" s="270"/>
      <c r="EX15" s="270"/>
      <c r="EY15" s="270"/>
      <c r="EZ15" s="270"/>
      <c r="FA15" s="270"/>
      <c r="FB15" s="270"/>
      <c r="FC15" s="270"/>
      <c r="FD15" s="270"/>
      <c r="FE15" s="270"/>
      <c r="FF15" s="270"/>
      <c r="FG15" s="270"/>
      <c r="FH15" s="270"/>
      <c r="FI15" s="270"/>
      <c r="FJ15" s="270"/>
      <c r="FK15" s="270"/>
      <c r="FL15" s="270"/>
      <c r="FM15" s="270"/>
      <c r="FN15" s="270"/>
      <c r="FO15" s="270"/>
      <c r="FP15" s="270"/>
      <c r="FQ15" s="270"/>
      <c r="FR15" s="270"/>
      <c r="FS15" s="270"/>
      <c r="FT15" s="270"/>
      <c r="FU15" s="270"/>
      <c r="FV15" s="270"/>
      <c r="FW15" s="270"/>
      <c r="FX15" s="270"/>
      <c r="FY15" s="270"/>
      <c r="FZ15" s="270"/>
      <c r="GA15" s="270"/>
      <c r="GB15" s="270"/>
      <c r="GC15" s="270"/>
      <c r="GD15" s="270"/>
      <c r="GE15" s="270"/>
      <c r="GF15" s="270"/>
      <c r="GG15" s="270"/>
      <c r="GH15" s="270"/>
      <c r="GI15" s="270"/>
      <c r="GJ15" s="270"/>
      <c r="GK15" s="270"/>
      <c r="GL15" s="270"/>
      <c r="GM15" s="270"/>
      <c r="GN15" s="270"/>
      <c r="GO15" s="270"/>
      <c r="GP15" s="270"/>
      <c r="GQ15" s="270"/>
      <c r="GR15" s="270"/>
      <c r="GS15" s="270"/>
      <c r="GT15" s="270"/>
      <c r="GU15" s="270"/>
      <c r="GV15" s="270"/>
      <c r="GW15" s="270"/>
      <c r="GX15" s="270"/>
      <c r="GY15" s="270"/>
      <c r="GZ15" s="270"/>
      <c r="HA15" s="270"/>
      <c r="HB15" s="270"/>
      <c r="HC15" s="270"/>
      <c r="HD15" s="270"/>
      <c r="HE15" s="270"/>
      <c r="HF15" s="270"/>
      <c r="HG15" s="270"/>
      <c r="HH15" s="270"/>
      <c r="HI15" s="270"/>
      <c r="HJ15" s="270"/>
      <c r="HK15" s="270"/>
      <c r="HL15" s="270"/>
      <c r="HM15" s="270"/>
      <c r="HN15" s="270"/>
      <c r="HO15" s="270"/>
      <c r="HP15" s="270"/>
      <c r="HQ15" s="270"/>
      <c r="HR15" s="270"/>
      <c r="HS15" s="270"/>
      <c r="HT15" s="270"/>
      <c r="HU15" s="270"/>
      <c r="HV15" s="270"/>
      <c r="HW15" s="270"/>
      <c r="HX15" s="270"/>
      <c r="HY15" s="270"/>
      <c r="HZ15" s="270"/>
      <c r="IA15" s="270"/>
      <c r="IB15" s="270"/>
      <c r="IC15" s="270"/>
      <c r="ID15" s="270"/>
      <c r="IE15" s="270"/>
      <c r="IF15" s="270"/>
      <c r="IG15" s="270"/>
      <c r="IH15" s="270"/>
      <c r="II15" s="270"/>
      <c r="IJ15" s="270"/>
      <c r="IK15" s="270"/>
      <c r="IL15" s="270"/>
      <c r="IM15" s="270"/>
      <c r="IN15" s="270"/>
      <c r="IO15" s="270"/>
    </row>
    <row r="16" spans="1:249" s="249" customFormat="1" ht="22.5" customHeight="1">
      <c r="A16" s="281">
        <v>30211</v>
      </c>
      <c r="B16" s="282" t="s">
        <v>267</v>
      </c>
      <c r="C16" s="23">
        <v>3</v>
      </c>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c r="EI16" s="270"/>
      <c r="EJ16" s="270"/>
      <c r="EK16" s="270"/>
      <c r="EL16" s="270"/>
      <c r="EM16" s="270"/>
      <c r="EN16" s="270"/>
      <c r="EO16" s="270"/>
      <c r="EP16" s="270"/>
      <c r="EQ16" s="270"/>
      <c r="ER16" s="270"/>
      <c r="ES16" s="270"/>
      <c r="ET16" s="270"/>
      <c r="EU16" s="270"/>
      <c r="EV16" s="270"/>
      <c r="EW16" s="270"/>
      <c r="EX16" s="270"/>
      <c r="EY16" s="270"/>
      <c r="EZ16" s="270"/>
      <c r="FA16" s="270"/>
      <c r="FB16" s="270"/>
      <c r="FC16" s="270"/>
      <c r="FD16" s="270"/>
      <c r="FE16" s="270"/>
      <c r="FF16" s="270"/>
      <c r="FG16" s="270"/>
      <c r="FH16" s="270"/>
      <c r="FI16" s="270"/>
      <c r="FJ16" s="270"/>
      <c r="FK16" s="270"/>
      <c r="FL16" s="270"/>
      <c r="FM16" s="270"/>
      <c r="FN16" s="270"/>
      <c r="FO16" s="270"/>
      <c r="FP16" s="270"/>
      <c r="FQ16" s="270"/>
      <c r="FR16" s="270"/>
      <c r="FS16" s="270"/>
      <c r="FT16" s="270"/>
      <c r="FU16" s="270"/>
      <c r="FV16" s="270"/>
      <c r="FW16" s="270"/>
      <c r="FX16" s="270"/>
      <c r="FY16" s="270"/>
      <c r="FZ16" s="270"/>
      <c r="GA16" s="270"/>
      <c r="GB16" s="270"/>
      <c r="GC16" s="270"/>
      <c r="GD16" s="270"/>
      <c r="GE16" s="270"/>
      <c r="GF16" s="270"/>
      <c r="GG16" s="270"/>
      <c r="GH16" s="270"/>
      <c r="GI16" s="270"/>
      <c r="GJ16" s="270"/>
      <c r="GK16" s="270"/>
      <c r="GL16" s="270"/>
      <c r="GM16" s="270"/>
      <c r="GN16" s="270"/>
      <c r="GO16" s="270"/>
      <c r="GP16" s="270"/>
      <c r="GQ16" s="270"/>
      <c r="GR16" s="270"/>
      <c r="GS16" s="270"/>
      <c r="GT16" s="270"/>
      <c r="GU16" s="270"/>
      <c r="GV16" s="270"/>
      <c r="GW16" s="270"/>
      <c r="GX16" s="270"/>
      <c r="GY16" s="270"/>
      <c r="GZ16" s="270"/>
      <c r="HA16" s="270"/>
      <c r="HB16" s="270"/>
      <c r="HC16" s="270"/>
      <c r="HD16" s="270"/>
      <c r="HE16" s="270"/>
      <c r="HF16" s="270"/>
      <c r="HG16" s="270"/>
      <c r="HH16" s="270"/>
      <c r="HI16" s="270"/>
      <c r="HJ16" s="270"/>
      <c r="HK16" s="270"/>
      <c r="HL16" s="270"/>
      <c r="HM16" s="270"/>
      <c r="HN16" s="270"/>
      <c r="HO16" s="270"/>
      <c r="HP16" s="270"/>
      <c r="HQ16" s="270"/>
      <c r="HR16" s="270"/>
      <c r="HS16" s="270"/>
      <c r="HT16" s="270"/>
      <c r="HU16" s="270"/>
      <c r="HV16" s="270"/>
      <c r="HW16" s="270"/>
      <c r="HX16" s="270"/>
      <c r="HY16" s="270"/>
      <c r="HZ16" s="270"/>
      <c r="IA16" s="270"/>
      <c r="IB16" s="270"/>
      <c r="IC16" s="270"/>
      <c r="ID16" s="270"/>
      <c r="IE16" s="270"/>
      <c r="IF16" s="270"/>
      <c r="IG16" s="270"/>
      <c r="IH16" s="270"/>
      <c r="II16" s="270"/>
      <c r="IJ16" s="270"/>
      <c r="IK16" s="270"/>
      <c r="IL16" s="270"/>
      <c r="IM16" s="270"/>
      <c r="IN16" s="270"/>
      <c r="IO16" s="270"/>
    </row>
    <row r="17" spans="1:249" s="249" customFormat="1" ht="22.5" customHeight="1">
      <c r="A17" s="281">
        <v>30212</v>
      </c>
      <c r="B17" s="282" t="s">
        <v>268</v>
      </c>
      <c r="C17" s="23">
        <v>0</v>
      </c>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row>
    <row r="18" spans="1:249" s="249" customFormat="1" ht="22.5" customHeight="1">
      <c r="A18" s="281">
        <v>30213</v>
      </c>
      <c r="B18" s="282" t="s">
        <v>269</v>
      </c>
      <c r="C18" s="23">
        <v>5</v>
      </c>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c r="EI18" s="270"/>
      <c r="EJ18" s="270"/>
      <c r="EK18" s="270"/>
      <c r="EL18" s="270"/>
      <c r="EM18" s="270"/>
      <c r="EN18" s="270"/>
      <c r="EO18" s="270"/>
      <c r="EP18" s="270"/>
      <c r="EQ18" s="270"/>
      <c r="ER18" s="270"/>
      <c r="ES18" s="270"/>
      <c r="ET18" s="270"/>
      <c r="EU18" s="270"/>
      <c r="EV18" s="270"/>
      <c r="EW18" s="270"/>
      <c r="EX18" s="270"/>
      <c r="EY18" s="270"/>
      <c r="EZ18" s="270"/>
      <c r="FA18" s="270"/>
      <c r="FB18" s="270"/>
      <c r="FC18" s="270"/>
      <c r="FD18" s="270"/>
      <c r="FE18" s="270"/>
      <c r="FF18" s="270"/>
      <c r="FG18" s="270"/>
      <c r="FH18" s="270"/>
      <c r="FI18" s="270"/>
      <c r="FJ18" s="270"/>
      <c r="FK18" s="270"/>
      <c r="FL18" s="270"/>
      <c r="FM18" s="270"/>
      <c r="FN18" s="270"/>
      <c r="FO18" s="270"/>
      <c r="FP18" s="270"/>
      <c r="FQ18" s="270"/>
      <c r="FR18" s="270"/>
      <c r="FS18" s="270"/>
      <c r="FT18" s="270"/>
      <c r="FU18" s="270"/>
      <c r="FV18" s="270"/>
      <c r="FW18" s="270"/>
      <c r="FX18" s="270"/>
      <c r="FY18" s="270"/>
      <c r="FZ18" s="270"/>
      <c r="GA18" s="270"/>
      <c r="GB18" s="270"/>
      <c r="GC18" s="270"/>
      <c r="GD18" s="270"/>
      <c r="GE18" s="270"/>
      <c r="GF18" s="270"/>
      <c r="GG18" s="270"/>
      <c r="GH18" s="270"/>
      <c r="GI18" s="270"/>
      <c r="GJ18" s="270"/>
      <c r="GK18" s="270"/>
      <c r="GL18" s="270"/>
      <c r="GM18" s="270"/>
      <c r="GN18" s="270"/>
      <c r="GO18" s="270"/>
      <c r="GP18" s="270"/>
      <c r="GQ18" s="270"/>
      <c r="GR18" s="270"/>
      <c r="GS18" s="270"/>
      <c r="GT18" s="270"/>
      <c r="GU18" s="270"/>
      <c r="GV18" s="270"/>
      <c r="GW18" s="270"/>
      <c r="GX18" s="270"/>
      <c r="GY18" s="270"/>
      <c r="GZ18" s="270"/>
      <c r="HA18" s="270"/>
      <c r="HB18" s="270"/>
      <c r="HC18" s="270"/>
      <c r="HD18" s="270"/>
      <c r="HE18" s="270"/>
      <c r="HF18" s="270"/>
      <c r="HG18" s="270"/>
      <c r="HH18" s="270"/>
      <c r="HI18" s="270"/>
      <c r="HJ18" s="270"/>
      <c r="HK18" s="270"/>
      <c r="HL18" s="270"/>
      <c r="HM18" s="270"/>
      <c r="HN18" s="270"/>
      <c r="HO18" s="270"/>
      <c r="HP18" s="270"/>
      <c r="HQ18" s="270"/>
      <c r="HR18" s="270"/>
      <c r="HS18" s="270"/>
      <c r="HT18" s="270"/>
      <c r="HU18" s="270"/>
      <c r="HV18" s="270"/>
      <c r="HW18" s="270"/>
      <c r="HX18" s="270"/>
      <c r="HY18" s="270"/>
      <c r="HZ18" s="270"/>
      <c r="IA18" s="270"/>
      <c r="IB18" s="270"/>
      <c r="IC18" s="270"/>
      <c r="ID18" s="270"/>
      <c r="IE18" s="270"/>
      <c r="IF18" s="270"/>
      <c r="IG18" s="270"/>
      <c r="IH18" s="270"/>
      <c r="II18" s="270"/>
      <c r="IJ18" s="270"/>
      <c r="IK18" s="270"/>
      <c r="IL18" s="270"/>
      <c r="IM18" s="270"/>
      <c r="IN18" s="270"/>
      <c r="IO18" s="270"/>
    </row>
    <row r="19" spans="1:249" s="249" customFormat="1" ht="22.5" customHeight="1">
      <c r="A19" s="281">
        <v>30215</v>
      </c>
      <c r="B19" s="282" t="s">
        <v>270</v>
      </c>
      <c r="C19" s="23">
        <v>2</v>
      </c>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c r="EI19" s="270"/>
      <c r="EJ19" s="270"/>
      <c r="EK19" s="270"/>
      <c r="EL19" s="270"/>
      <c r="EM19" s="270"/>
      <c r="EN19" s="270"/>
      <c r="EO19" s="270"/>
      <c r="EP19" s="270"/>
      <c r="EQ19" s="270"/>
      <c r="ER19" s="270"/>
      <c r="ES19" s="270"/>
      <c r="ET19" s="270"/>
      <c r="EU19" s="270"/>
      <c r="EV19" s="270"/>
      <c r="EW19" s="270"/>
      <c r="EX19" s="270"/>
      <c r="EY19" s="270"/>
      <c r="EZ19" s="270"/>
      <c r="FA19" s="270"/>
      <c r="FB19" s="270"/>
      <c r="FC19" s="270"/>
      <c r="FD19" s="270"/>
      <c r="FE19" s="270"/>
      <c r="FF19" s="270"/>
      <c r="FG19" s="270"/>
      <c r="FH19" s="270"/>
      <c r="FI19" s="270"/>
      <c r="FJ19" s="270"/>
      <c r="FK19" s="270"/>
      <c r="FL19" s="270"/>
      <c r="FM19" s="270"/>
      <c r="FN19" s="270"/>
      <c r="FO19" s="270"/>
      <c r="FP19" s="270"/>
      <c r="FQ19" s="270"/>
      <c r="FR19" s="270"/>
      <c r="FS19" s="270"/>
      <c r="FT19" s="270"/>
      <c r="FU19" s="270"/>
      <c r="FV19" s="270"/>
      <c r="FW19" s="270"/>
      <c r="FX19" s="270"/>
      <c r="FY19" s="270"/>
      <c r="FZ19" s="270"/>
      <c r="GA19" s="270"/>
      <c r="GB19" s="270"/>
      <c r="GC19" s="270"/>
      <c r="GD19" s="270"/>
      <c r="GE19" s="270"/>
      <c r="GF19" s="270"/>
      <c r="GG19" s="270"/>
      <c r="GH19" s="270"/>
      <c r="GI19" s="270"/>
      <c r="GJ19" s="270"/>
      <c r="GK19" s="270"/>
      <c r="GL19" s="270"/>
      <c r="GM19" s="270"/>
      <c r="GN19" s="270"/>
      <c r="GO19" s="270"/>
      <c r="GP19" s="270"/>
      <c r="GQ19" s="270"/>
      <c r="GR19" s="270"/>
      <c r="GS19" s="270"/>
      <c r="GT19" s="270"/>
      <c r="GU19" s="270"/>
      <c r="GV19" s="270"/>
      <c r="GW19" s="270"/>
      <c r="GX19" s="270"/>
      <c r="GY19" s="270"/>
      <c r="GZ19" s="270"/>
      <c r="HA19" s="270"/>
      <c r="HB19" s="270"/>
      <c r="HC19" s="270"/>
      <c r="HD19" s="270"/>
      <c r="HE19" s="270"/>
      <c r="HF19" s="270"/>
      <c r="HG19" s="270"/>
      <c r="HH19" s="270"/>
      <c r="HI19" s="270"/>
      <c r="HJ19" s="270"/>
      <c r="HK19" s="270"/>
      <c r="HL19" s="270"/>
      <c r="HM19" s="270"/>
      <c r="HN19" s="270"/>
      <c r="HO19" s="270"/>
      <c r="HP19" s="270"/>
      <c r="HQ19" s="270"/>
      <c r="HR19" s="270"/>
      <c r="HS19" s="270"/>
      <c r="HT19" s="270"/>
      <c r="HU19" s="270"/>
      <c r="HV19" s="270"/>
      <c r="HW19" s="270"/>
      <c r="HX19" s="270"/>
      <c r="HY19" s="270"/>
      <c r="HZ19" s="270"/>
      <c r="IA19" s="270"/>
      <c r="IB19" s="270"/>
      <c r="IC19" s="270"/>
      <c r="ID19" s="270"/>
      <c r="IE19" s="270"/>
      <c r="IF19" s="270"/>
      <c r="IG19" s="270"/>
      <c r="IH19" s="270"/>
      <c r="II19" s="270"/>
      <c r="IJ19" s="270"/>
      <c r="IK19" s="270"/>
      <c r="IL19" s="270"/>
      <c r="IM19" s="270"/>
      <c r="IN19" s="270"/>
      <c r="IO19" s="270"/>
    </row>
    <row r="20" spans="1:249" s="249" customFormat="1" ht="22.5" customHeight="1">
      <c r="A20" s="281">
        <v>30216</v>
      </c>
      <c r="B20" s="282" t="s">
        <v>271</v>
      </c>
      <c r="C20" s="23">
        <v>2</v>
      </c>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0"/>
      <c r="EO20" s="270"/>
      <c r="EP20" s="270"/>
      <c r="EQ20" s="270"/>
      <c r="ER20" s="270"/>
      <c r="ES20" s="270"/>
      <c r="ET20" s="270"/>
      <c r="EU20" s="270"/>
      <c r="EV20" s="270"/>
      <c r="EW20" s="270"/>
      <c r="EX20" s="270"/>
      <c r="EY20" s="270"/>
      <c r="EZ20" s="270"/>
      <c r="FA20" s="270"/>
      <c r="FB20" s="270"/>
      <c r="FC20" s="270"/>
      <c r="FD20" s="270"/>
      <c r="FE20" s="270"/>
      <c r="FF20" s="270"/>
      <c r="FG20" s="270"/>
      <c r="FH20" s="270"/>
      <c r="FI20" s="270"/>
      <c r="FJ20" s="270"/>
      <c r="FK20" s="270"/>
      <c r="FL20" s="270"/>
      <c r="FM20" s="270"/>
      <c r="FN20" s="270"/>
      <c r="FO20" s="270"/>
      <c r="FP20" s="270"/>
      <c r="FQ20" s="270"/>
      <c r="FR20" s="270"/>
      <c r="FS20" s="270"/>
      <c r="FT20" s="270"/>
      <c r="FU20" s="270"/>
      <c r="FV20" s="270"/>
      <c r="FW20" s="270"/>
      <c r="FX20" s="270"/>
      <c r="FY20" s="270"/>
      <c r="FZ20" s="270"/>
      <c r="GA20" s="270"/>
      <c r="GB20" s="270"/>
      <c r="GC20" s="270"/>
      <c r="GD20" s="270"/>
      <c r="GE20" s="270"/>
      <c r="GF20" s="270"/>
      <c r="GG20" s="270"/>
      <c r="GH20" s="270"/>
      <c r="GI20" s="270"/>
      <c r="GJ20" s="270"/>
      <c r="GK20" s="270"/>
      <c r="GL20" s="270"/>
      <c r="GM20" s="270"/>
      <c r="GN20" s="270"/>
      <c r="GO20" s="270"/>
      <c r="GP20" s="270"/>
      <c r="GQ20" s="270"/>
      <c r="GR20" s="270"/>
      <c r="GS20" s="270"/>
      <c r="GT20" s="270"/>
      <c r="GU20" s="270"/>
      <c r="GV20" s="270"/>
      <c r="GW20" s="270"/>
      <c r="GX20" s="270"/>
      <c r="GY20" s="270"/>
      <c r="GZ20" s="270"/>
      <c r="HA20" s="270"/>
      <c r="HB20" s="270"/>
      <c r="HC20" s="270"/>
      <c r="HD20" s="270"/>
      <c r="HE20" s="270"/>
      <c r="HF20" s="270"/>
      <c r="HG20" s="270"/>
      <c r="HH20" s="270"/>
      <c r="HI20" s="270"/>
      <c r="HJ20" s="270"/>
      <c r="HK20" s="270"/>
      <c r="HL20" s="270"/>
      <c r="HM20" s="270"/>
      <c r="HN20" s="270"/>
      <c r="HO20" s="270"/>
      <c r="HP20" s="270"/>
      <c r="HQ20" s="270"/>
      <c r="HR20" s="270"/>
      <c r="HS20" s="270"/>
      <c r="HT20" s="270"/>
      <c r="HU20" s="270"/>
      <c r="HV20" s="270"/>
      <c r="HW20" s="270"/>
      <c r="HX20" s="270"/>
      <c r="HY20" s="270"/>
      <c r="HZ20" s="270"/>
      <c r="IA20" s="270"/>
      <c r="IB20" s="270"/>
      <c r="IC20" s="270"/>
      <c r="ID20" s="270"/>
      <c r="IE20" s="270"/>
      <c r="IF20" s="270"/>
      <c r="IG20" s="270"/>
      <c r="IH20" s="270"/>
      <c r="II20" s="270"/>
      <c r="IJ20" s="270"/>
      <c r="IK20" s="270"/>
      <c r="IL20" s="270"/>
      <c r="IM20" s="270"/>
      <c r="IN20" s="270"/>
      <c r="IO20" s="270"/>
    </row>
    <row r="21" spans="1:249" s="249" customFormat="1" ht="22.5" customHeight="1">
      <c r="A21" s="281">
        <v>30217</v>
      </c>
      <c r="B21" s="282" t="s">
        <v>50</v>
      </c>
      <c r="C21" s="23">
        <v>38.5</v>
      </c>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c r="EI21" s="270"/>
      <c r="EJ21" s="270"/>
      <c r="EK21" s="270"/>
      <c r="EL21" s="270"/>
      <c r="EM21" s="270"/>
      <c r="EN21" s="270"/>
      <c r="EO21" s="270"/>
      <c r="EP21" s="270"/>
      <c r="EQ21" s="270"/>
      <c r="ER21" s="270"/>
      <c r="ES21" s="270"/>
      <c r="ET21" s="270"/>
      <c r="EU21" s="270"/>
      <c r="EV21" s="270"/>
      <c r="EW21" s="270"/>
      <c r="EX21" s="270"/>
      <c r="EY21" s="270"/>
      <c r="EZ21" s="270"/>
      <c r="FA21" s="270"/>
      <c r="FB21" s="270"/>
      <c r="FC21" s="270"/>
      <c r="FD21" s="270"/>
      <c r="FE21" s="270"/>
      <c r="FF21" s="270"/>
      <c r="FG21" s="270"/>
      <c r="FH21" s="270"/>
      <c r="FI21" s="270"/>
      <c r="FJ21" s="270"/>
      <c r="FK21" s="270"/>
      <c r="FL21" s="270"/>
      <c r="FM21" s="270"/>
      <c r="FN21" s="270"/>
      <c r="FO21" s="270"/>
      <c r="FP21" s="270"/>
      <c r="FQ21" s="270"/>
      <c r="FR21" s="270"/>
      <c r="FS21" s="270"/>
      <c r="FT21" s="270"/>
      <c r="FU21" s="270"/>
      <c r="FV21" s="270"/>
      <c r="FW21" s="270"/>
      <c r="FX21" s="270"/>
      <c r="FY21" s="270"/>
      <c r="FZ21" s="270"/>
      <c r="GA21" s="270"/>
      <c r="GB21" s="270"/>
      <c r="GC21" s="270"/>
      <c r="GD21" s="270"/>
      <c r="GE21" s="270"/>
      <c r="GF21" s="270"/>
      <c r="GG21" s="270"/>
      <c r="GH21" s="270"/>
      <c r="GI21" s="270"/>
      <c r="GJ21" s="270"/>
      <c r="GK21" s="270"/>
      <c r="GL21" s="270"/>
      <c r="GM21" s="270"/>
      <c r="GN21" s="270"/>
      <c r="GO21" s="270"/>
      <c r="GP21" s="270"/>
      <c r="GQ21" s="270"/>
      <c r="GR21" s="270"/>
      <c r="GS21" s="270"/>
      <c r="GT21" s="270"/>
      <c r="GU21" s="270"/>
      <c r="GV21" s="270"/>
      <c r="GW21" s="270"/>
      <c r="GX21" s="270"/>
      <c r="GY21" s="270"/>
      <c r="GZ21" s="270"/>
      <c r="HA21" s="270"/>
      <c r="HB21" s="270"/>
      <c r="HC21" s="270"/>
      <c r="HD21" s="270"/>
      <c r="HE21" s="270"/>
      <c r="HF21" s="270"/>
      <c r="HG21" s="270"/>
      <c r="HH21" s="270"/>
      <c r="HI21" s="270"/>
      <c r="HJ21" s="270"/>
      <c r="HK21" s="270"/>
      <c r="HL21" s="270"/>
      <c r="HM21" s="270"/>
      <c r="HN21" s="270"/>
      <c r="HO21" s="270"/>
      <c r="HP21" s="270"/>
      <c r="HQ21" s="270"/>
      <c r="HR21" s="270"/>
      <c r="HS21" s="270"/>
      <c r="HT21" s="270"/>
      <c r="HU21" s="270"/>
      <c r="HV21" s="270"/>
      <c r="HW21" s="270"/>
      <c r="HX21" s="270"/>
      <c r="HY21" s="270"/>
      <c r="HZ21" s="270"/>
      <c r="IA21" s="270"/>
      <c r="IB21" s="270"/>
      <c r="IC21" s="270"/>
      <c r="ID21" s="270"/>
      <c r="IE21" s="270"/>
      <c r="IF21" s="270"/>
      <c r="IG21" s="270"/>
      <c r="IH21" s="270"/>
      <c r="II21" s="270"/>
      <c r="IJ21" s="270"/>
      <c r="IK21" s="270"/>
      <c r="IL21" s="270"/>
      <c r="IM21" s="270"/>
      <c r="IN21" s="270"/>
      <c r="IO21" s="270"/>
    </row>
    <row r="22" spans="1:249" s="249" customFormat="1" ht="22.5" customHeight="1">
      <c r="A22" s="281">
        <v>30228</v>
      </c>
      <c r="B22" s="282" t="s">
        <v>272</v>
      </c>
      <c r="C22" s="23">
        <v>5</v>
      </c>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c r="EI22" s="270"/>
      <c r="EJ22" s="270"/>
      <c r="EK22" s="270"/>
      <c r="EL22" s="270"/>
      <c r="EM22" s="270"/>
      <c r="EN22" s="270"/>
      <c r="EO22" s="270"/>
      <c r="EP22" s="270"/>
      <c r="EQ22" s="270"/>
      <c r="ER22" s="270"/>
      <c r="ES22" s="270"/>
      <c r="ET22" s="270"/>
      <c r="EU22" s="270"/>
      <c r="EV22" s="270"/>
      <c r="EW22" s="270"/>
      <c r="EX22" s="270"/>
      <c r="EY22" s="270"/>
      <c r="EZ22" s="270"/>
      <c r="FA22" s="270"/>
      <c r="FB22" s="270"/>
      <c r="FC22" s="270"/>
      <c r="FD22" s="270"/>
      <c r="FE22" s="270"/>
      <c r="FF22" s="270"/>
      <c r="FG22" s="270"/>
      <c r="FH22" s="270"/>
      <c r="FI22" s="270"/>
      <c r="FJ22" s="270"/>
      <c r="FK22" s="270"/>
      <c r="FL22" s="270"/>
      <c r="FM22" s="270"/>
      <c r="FN22" s="270"/>
      <c r="FO22" s="270"/>
      <c r="FP22" s="270"/>
      <c r="FQ22" s="270"/>
      <c r="FR22" s="270"/>
      <c r="FS22" s="270"/>
      <c r="FT22" s="270"/>
      <c r="FU22" s="270"/>
      <c r="FV22" s="270"/>
      <c r="FW22" s="270"/>
      <c r="FX22" s="270"/>
      <c r="FY22" s="270"/>
      <c r="FZ22" s="270"/>
      <c r="GA22" s="270"/>
      <c r="GB22" s="270"/>
      <c r="GC22" s="270"/>
      <c r="GD22" s="270"/>
      <c r="GE22" s="270"/>
      <c r="GF22" s="270"/>
      <c r="GG22" s="270"/>
      <c r="GH22" s="270"/>
      <c r="GI22" s="270"/>
      <c r="GJ22" s="270"/>
      <c r="GK22" s="270"/>
      <c r="GL22" s="270"/>
      <c r="GM22" s="270"/>
      <c r="GN22" s="270"/>
      <c r="GO22" s="270"/>
      <c r="GP22" s="270"/>
      <c r="GQ22" s="270"/>
      <c r="GR22" s="270"/>
      <c r="GS22" s="270"/>
      <c r="GT22" s="270"/>
      <c r="GU22" s="270"/>
      <c r="GV22" s="270"/>
      <c r="GW22" s="270"/>
      <c r="GX22" s="270"/>
      <c r="GY22" s="270"/>
      <c r="GZ22" s="270"/>
      <c r="HA22" s="270"/>
      <c r="HB22" s="270"/>
      <c r="HC22" s="270"/>
      <c r="HD22" s="270"/>
      <c r="HE22" s="270"/>
      <c r="HF22" s="270"/>
      <c r="HG22" s="270"/>
      <c r="HH22" s="270"/>
      <c r="HI22" s="270"/>
      <c r="HJ22" s="270"/>
      <c r="HK22" s="270"/>
      <c r="HL22" s="270"/>
      <c r="HM22" s="270"/>
      <c r="HN22" s="270"/>
      <c r="HO22" s="270"/>
      <c r="HP22" s="270"/>
      <c r="HQ22" s="270"/>
      <c r="HR22" s="270"/>
      <c r="HS22" s="270"/>
      <c r="HT22" s="270"/>
      <c r="HU22" s="270"/>
      <c r="HV22" s="270"/>
      <c r="HW22" s="270"/>
      <c r="HX22" s="270"/>
      <c r="HY22" s="270"/>
      <c r="HZ22" s="270"/>
      <c r="IA22" s="270"/>
      <c r="IB22" s="270"/>
      <c r="IC22" s="270"/>
      <c r="ID22" s="270"/>
      <c r="IE22" s="270"/>
      <c r="IF22" s="270"/>
      <c r="IG22" s="270"/>
      <c r="IH22" s="270"/>
      <c r="II22" s="270"/>
      <c r="IJ22" s="270"/>
      <c r="IK22" s="270"/>
      <c r="IL22" s="270"/>
      <c r="IM22" s="270"/>
      <c r="IN22" s="270"/>
      <c r="IO22" s="270"/>
    </row>
    <row r="23" spans="1:249" s="249" customFormat="1" ht="22.5" customHeight="1">
      <c r="A23" s="281">
        <v>30231</v>
      </c>
      <c r="B23" s="282" t="s">
        <v>58</v>
      </c>
      <c r="C23" s="23">
        <v>13</v>
      </c>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c r="EI23" s="270"/>
      <c r="EJ23" s="270"/>
      <c r="EK23" s="270"/>
      <c r="EL23" s="270"/>
      <c r="EM23" s="270"/>
      <c r="EN23" s="270"/>
      <c r="EO23" s="270"/>
      <c r="EP23" s="270"/>
      <c r="EQ23" s="270"/>
      <c r="ER23" s="270"/>
      <c r="ES23" s="270"/>
      <c r="ET23" s="270"/>
      <c r="EU23" s="270"/>
      <c r="EV23" s="270"/>
      <c r="EW23" s="270"/>
      <c r="EX23" s="270"/>
      <c r="EY23" s="270"/>
      <c r="EZ23" s="270"/>
      <c r="FA23" s="270"/>
      <c r="FB23" s="270"/>
      <c r="FC23" s="270"/>
      <c r="FD23" s="270"/>
      <c r="FE23" s="270"/>
      <c r="FF23" s="270"/>
      <c r="FG23" s="270"/>
      <c r="FH23" s="270"/>
      <c r="FI23" s="270"/>
      <c r="FJ23" s="270"/>
      <c r="FK23" s="270"/>
      <c r="FL23" s="270"/>
      <c r="FM23" s="270"/>
      <c r="FN23" s="270"/>
      <c r="FO23" s="270"/>
      <c r="FP23" s="270"/>
      <c r="FQ23" s="270"/>
      <c r="FR23" s="270"/>
      <c r="FS23" s="270"/>
      <c r="FT23" s="270"/>
      <c r="FU23" s="270"/>
      <c r="FV23" s="270"/>
      <c r="FW23" s="270"/>
      <c r="FX23" s="270"/>
      <c r="FY23" s="270"/>
      <c r="FZ23" s="270"/>
      <c r="GA23" s="270"/>
      <c r="GB23" s="270"/>
      <c r="GC23" s="270"/>
      <c r="GD23" s="270"/>
      <c r="GE23" s="270"/>
      <c r="GF23" s="270"/>
      <c r="GG23" s="270"/>
      <c r="GH23" s="270"/>
      <c r="GI23" s="270"/>
      <c r="GJ23" s="270"/>
      <c r="GK23" s="270"/>
      <c r="GL23" s="270"/>
      <c r="GM23" s="270"/>
      <c r="GN23" s="270"/>
      <c r="GO23" s="270"/>
      <c r="GP23" s="270"/>
      <c r="GQ23" s="270"/>
      <c r="GR23" s="270"/>
      <c r="GS23" s="270"/>
      <c r="GT23" s="270"/>
      <c r="GU23" s="270"/>
      <c r="GV23" s="270"/>
      <c r="GW23" s="270"/>
      <c r="GX23" s="270"/>
      <c r="GY23" s="270"/>
      <c r="GZ23" s="270"/>
      <c r="HA23" s="270"/>
      <c r="HB23" s="270"/>
      <c r="HC23" s="270"/>
      <c r="HD23" s="270"/>
      <c r="HE23" s="270"/>
      <c r="HF23" s="270"/>
      <c r="HG23" s="270"/>
      <c r="HH23" s="270"/>
      <c r="HI23" s="270"/>
      <c r="HJ23" s="270"/>
      <c r="HK23" s="270"/>
      <c r="HL23" s="270"/>
      <c r="HM23" s="270"/>
      <c r="HN23" s="270"/>
      <c r="HO23" s="270"/>
      <c r="HP23" s="270"/>
      <c r="HQ23" s="270"/>
      <c r="HR23" s="270"/>
      <c r="HS23" s="270"/>
      <c r="HT23" s="270"/>
      <c r="HU23" s="270"/>
      <c r="HV23" s="270"/>
      <c r="HW23" s="270"/>
      <c r="HX23" s="270"/>
      <c r="HY23" s="270"/>
      <c r="HZ23" s="270"/>
      <c r="IA23" s="270"/>
      <c r="IB23" s="270"/>
      <c r="IC23" s="270"/>
      <c r="ID23" s="270"/>
      <c r="IE23" s="270"/>
      <c r="IF23" s="270"/>
      <c r="IG23" s="270"/>
      <c r="IH23" s="270"/>
      <c r="II23" s="270"/>
      <c r="IJ23" s="270"/>
      <c r="IK23" s="270"/>
      <c r="IL23" s="270"/>
      <c r="IM23" s="270"/>
      <c r="IN23" s="270"/>
      <c r="IO23" s="270"/>
    </row>
    <row r="24" spans="1:249" s="249" customFormat="1" ht="22.5" customHeight="1">
      <c r="A24" s="281">
        <v>30299</v>
      </c>
      <c r="B24" s="282" t="s">
        <v>273</v>
      </c>
      <c r="C24" s="23">
        <v>238.38</v>
      </c>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c r="EI24" s="270"/>
      <c r="EJ24" s="270"/>
      <c r="EK24" s="270"/>
      <c r="EL24" s="270"/>
      <c r="EM24" s="270"/>
      <c r="EN24" s="270"/>
      <c r="EO24" s="270"/>
      <c r="EP24" s="270"/>
      <c r="EQ24" s="270"/>
      <c r="ER24" s="270"/>
      <c r="ES24" s="270"/>
      <c r="ET24" s="270"/>
      <c r="EU24" s="270"/>
      <c r="EV24" s="270"/>
      <c r="EW24" s="270"/>
      <c r="EX24" s="270"/>
      <c r="EY24" s="270"/>
      <c r="EZ24" s="270"/>
      <c r="FA24" s="270"/>
      <c r="FB24" s="270"/>
      <c r="FC24" s="270"/>
      <c r="FD24" s="270"/>
      <c r="FE24" s="270"/>
      <c r="FF24" s="270"/>
      <c r="FG24" s="270"/>
      <c r="FH24" s="270"/>
      <c r="FI24" s="270"/>
      <c r="FJ24" s="270"/>
      <c r="FK24" s="270"/>
      <c r="FL24" s="270"/>
      <c r="FM24" s="270"/>
      <c r="FN24" s="270"/>
      <c r="FO24" s="270"/>
      <c r="FP24" s="270"/>
      <c r="FQ24" s="270"/>
      <c r="FR24" s="270"/>
      <c r="FS24" s="270"/>
      <c r="FT24" s="270"/>
      <c r="FU24" s="270"/>
      <c r="FV24" s="270"/>
      <c r="FW24" s="270"/>
      <c r="FX24" s="270"/>
      <c r="FY24" s="270"/>
      <c r="FZ24" s="270"/>
      <c r="GA24" s="270"/>
      <c r="GB24" s="270"/>
      <c r="GC24" s="270"/>
      <c r="GD24" s="270"/>
      <c r="GE24" s="270"/>
      <c r="GF24" s="270"/>
      <c r="GG24" s="270"/>
      <c r="GH24" s="270"/>
      <c r="GI24" s="270"/>
      <c r="GJ24" s="270"/>
      <c r="GK24" s="270"/>
      <c r="GL24" s="270"/>
      <c r="GM24" s="270"/>
      <c r="GN24" s="270"/>
      <c r="GO24" s="270"/>
      <c r="GP24" s="270"/>
      <c r="GQ24" s="270"/>
      <c r="GR24" s="270"/>
      <c r="GS24" s="270"/>
      <c r="GT24" s="270"/>
      <c r="GU24" s="270"/>
      <c r="GV24" s="270"/>
      <c r="GW24" s="270"/>
      <c r="GX24" s="270"/>
      <c r="GY24" s="270"/>
      <c r="GZ24" s="270"/>
      <c r="HA24" s="270"/>
      <c r="HB24" s="270"/>
      <c r="HC24" s="270"/>
      <c r="HD24" s="270"/>
      <c r="HE24" s="270"/>
      <c r="HF24" s="270"/>
      <c r="HG24" s="270"/>
      <c r="HH24" s="270"/>
      <c r="HI24" s="270"/>
      <c r="HJ24" s="270"/>
      <c r="HK24" s="270"/>
      <c r="HL24" s="270"/>
      <c r="HM24" s="270"/>
      <c r="HN24" s="270"/>
      <c r="HO24" s="270"/>
      <c r="HP24" s="270"/>
      <c r="HQ24" s="270"/>
      <c r="HR24" s="270"/>
      <c r="HS24" s="270"/>
      <c r="HT24" s="270"/>
      <c r="HU24" s="270"/>
      <c r="HV24" s="270"/>
      <c r="HW24" s="270"/>
      <c r="HX24" s="270"/>
      <c r="HY24" s="270"/>
      <c r="HZ24" s="270"/>
      <c r="IA24" s="270"/>
      <c r="IB24" s="270"/>
      <c r="IC24" s="270"/>
      <c r="ID24" s="270"/>
      <c r="IE24" s="270"/>
      <c r="IF24" s="270"/>
      <c r="IG24" s="270"/>
      <c r="IH24" s="270"/>
      <c r="II24" s="270"/>
      <c r="IJ24" s="270"/>
      <c r="IK24" s="270"/>
      <c r="IL24" s="270"/>
      <c r="IM24" s="270"/>
      <c r="IN24" s="270"/>
      <c r="IO24" s="270"/>
    </row>
    <row r="25" spans="1:249" s="255" customFormat="1" ht="22.5" customHeight="1">
      <c r="A25" s="283">
        <v>303</v>
      </c>
      <c r="B25" s="279" t="s">
        <v>11</v>
      </c>
      <c r="C25" s="280">
        <f>C26+C27+C28</f>
        <v>902.0500000000001</v>
      </c>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3"/>
      <c r="FP25" s="273"/>
      <c r="FQ25" s="273"/>
      <c r="FR25" s="273"/>
      <c r="FS25" s="273"/>
      <c r="FT25" s="273"/>
      <c r="FU25" s="273"/>
      <c r="FV25" s="273"/>
      <c r="FW25" s="273"/>
      <c r="FX25" s="273"/>
      <c r="FY25" s="273"/>
      <c r="FZ25" s="273"/>
      <c r="GA25" s="273"/>
      <c r="GB25" s="273"/>
      <c r="GC25" s="273"/>
      <c r="GD25" s="273"/>
      <c r="GE25" s="273"/>
      <c r="GF25" s="273"/>
      <c r="GG25" s="273"/>
      <c r="GH25" s="273"/>
      <c r="GI25" s="273"/>
      <c r="GJ25" s="273"/>
      <c r="GK25" s="273"/>
      <c r="GL25" s="273"/>
      <c r="GM25" s="273"/>
      <c r="GN25" s="273"/>
      <c r="GO25" s="273"/>
      <c r="GP25" s="273"/>
      <c r="GQ25" s="273"/>
      <c r="GR25" s="273"/>
      <c r="GS25" s="273"/>
      <c r="GT25" s="273"/>
      <c r="GU25" s="273"/>
      <c r="GV25" s="273"/>
      <c r="GW25" s="273"/>
      <c r="GX25" s="273"/>
      <c r="GY25" s="273"/>
      <c r="GZ25" s="273"/>
      <c r="HA25" s="273"/>
      <c r="HB25" s="273"/>
      <c r="HC25" s="273"/>
      <c r="HD25" s="273"/>
      <c r="HE25" s="273"/>
      <c r="HF25" s="273"/>
      <c r="HG25" s="273"/>
      <c r="HH25" s="273"/>
      <c r="HI25" s="273"/>
      <c r="HJ25" s="273"/>
      <c r="HK25" s="273"/>
      <c r="HL25" s="273"/>
      <c r="HM25" s="273"/>
      <c r="HN25" s="273"/>
      <c r="HO25" s="273"/>
      <c r="HP25" s="273"/>
      <c r="HQ25" s="273"/>
      <c r="HR25" s="273"/>
      <c r="HS25" s="273"/>
      <c r="HT25" s="273"/>
      <c r="HU25" s="273"/>
      <c r="HV25" s="273"/>
      <c r="HW25" s="273"/>
      <c r="HX25" s="273"/>
      <c r="HY25" s="273"/>
      <c r="HZ25" s="273"/>
      <c r="IA25" s="273"/>
      <c r="IB25" s="273"/>
      <c r="IC25" s="273"/>
      <c r="ID25" s="273"/>
      <c r="IE25" s="273"/>
      <c r="IF25" s="273"/>
      <c r="IG25" s="273"/>
      <c r="IH25" s="273"/>
      <c r="II25" s="273"/>
      <c r="IJ25" s="273"/>
      <c r="IK25" s="273"/>
      <c r="IL25" s="273"/>
      <c r="IM25" s="273"/>
      <c r="IN25" s="273"/>
      <c r="IO25" s="273"/>
    </row>
    <row r="26" spans="1:3" s="249" customFormat="1" ht="22.5" customHeight="1">
      <c r="A26" s="281">
        <v>30304</v>
      </c>
      <c r="B26" s="282" t="s">
        <v>274</v>
      </c>
      <c r="C26" s="284">
        <v>5.44</v>
      </c>
    </row>
    <row r="27" spans="1:3" s="249" customFormat="1" ht="22.5" customHeight="1">
      <c r="A27" s="281">
        <v>30311</v>
      </c>
      <c r="B27" s="282" t="s">
        <v>275</v>
      </c>
      <c r="C27" s="284">
        <v>19.5</v>
      </c>
    </row>
    <row r="28" spans="1:3" s="249" customFormat="1" ht="22.5" customHeight="1">
      <c r="A28" s="281">
        <v>30399</v>
      </c>
      <c r="B28" s="282" t="s">
        <v>276</v>
      </c>
      <c r="C28" s="284">
        <v>877.11</v>
      </c>
    </row>
    <row r="29" spans="1:249" ht="24.75" customHeight="1">
      <c r="A29" s="302" t="s">
        <v>39</v>
      </c>
      <c r="B29" s="303"/>
      <c r="C29" s="303"/>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row>
    <row r="30" spans="1:3" ht="24.75" customHeight="1">
      <c r="A30" s="299" t="s">
        <v>40</v>
      </c>
      <c r="B30" s="299"/>
      <c r="C30" s="299"/>
    </row>
  </sheetData>
  <mergeCells count="3">
    <mergeCell ref="A30:C30"/>
    <mergeCell ref="A2:C2"/>
    <mergeCell ref="A29:C2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5" sqref="A5:A6"/>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291" t="s">
        <v>277</v>
      </c>
      <c r="B1" s="292"/>
      <c r="C1" s="292"/>
      <c r="D1" s="292"/>
      <c r="E1" s="292"/>
      <c r="F1" s="292"/>
      <c r="G1" s="292"/>
      <c r="H1" s="292"/>
      <c r="I1" s="292"/>
      <c r="J1" s="292"/>
      <c r="K1" s="292"/>
      <c r="L1" s="292"/>
      <c r="M1" s="292"/>
      <c r="N1" s="292"/>
      <c r="O1" s="292"/>
    </row>
    <row r="2" spans="1:15" ht="30" customHeight="1">
      <c r="A2" s="292"/>
      <c r="B2" s="292"/>
      <c r="C2" s="292"/>
      <c r="D2" s="292"/>
      <c r="E2" s="292"/>
      <c r="F2" s="292"/>
      <c r="G2" s="292"/>
      <c r="H2" s="292"/>
      <c r="I2" s="292"/>
      <c r="J2" s="292"/>
      <c r="K2" s="292"/>
      <c r="L2" s="292"/>
      <c r="M2" s="292"/>
      <c r="N2" s="292"/>
      <c r="O2" s="292"/>
    </row>
    <row r="3" spans="1:15" ht="28.5" customHeight="1">
      <c r="A3" s="1" t="s">
        <v>201</v>
      </c>
      <c r="B3" s="1"/>
      <c r="C3" s="1"/>
      <c r="D3" s="1"/>
      <c r="E3" s="1"/>
      <c r="F3" s="2"/>
      <c r="G3" s="2"/>
      <c r="H3" s="2"/>
      <c r="I3" s="2"/>
      <c r="J3" s="2"/>
      <c r="K3" s="2"/>
      <c r="L3" s="2"/>
      <c r="M3" s="2"/>
      <c r="N3" s="11" t="s">
        <v>0</v>
      </c>
      <c r="O3" s="2"/>
    </row>
    <row r="4" spans="1:15" ht="25.5" customHeight="1">
      <c r="A4" s="304" t="s">
        <v>1</v>
      </c>
      <c r="B4" s="304"/>
      <c r="C4" s="304"/>
      <c r="D4" s="304" t="s">
        <v>2</v>
      </c>
      <c r="E4" s="304"/>
      <c r="F4" s="304"/>
      <c r="G4" s="304"/>
      <c r="H4" s="304"/>
      <c r="I4" s="304"/>
      <c r="J4" s="304"/>
      <c r="K4" s="304"/>
      <c r="L4" s="304"/>
      <c r="M4" s="304"/>
      <c r="N4" s="304"/>
      <c r="O4" s="304"/>
    </row>
    <row r="5" spans="1:15" ht="19.5" customHeight="1">
      <c r="A5" s="306" t="s">
        <v>41</v>
      </c>
      <c r="B5" s="306" t="s">
        <v>4</v>
      </c>
      <c r="C5" s="304"/>
      <c r="D5" s="294" t="s">
        <v>5</v>
      </c>
      <c r="E5" s="294"/>
      <c r="F5" s="305" t="s">
        <v>6</v>
      </c>
      <c r="G5" s="305"/>
      <c r="H5" s="305"/>
      <c r="I5" s="305"/>
      <c r="J5" s="305"/>
      <c r="K5" s="305"/>
      <c r="L5" s="305"/>
      <c r="M5" s="305"/>
      <c r="N5" s="305"/>
      <c r="O5" s="305"/>
    </row>
    <row r="6" spans="1:15" ht="51" customHeight="1">
      <c r="A6" s="306"/>
      <c r="B6" s="306"/>
      <c r="C6" s="304"/>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42</v>
      </c>
      <c r="B7" s="6"/>
      <c r="C7" s="304"/>
      <c r="D7" s="7"/>
      <c r="E7" s="8"/>
      <c r="F7" s="7"/>
      <c r="G7" s="9"/>
      <c r="H7" s="9"/>
      <c r="I7" s="9"/>
      <c r="J7" s="9"/>
      <c r="K7" s="9"/>
      <c r="L7" s="9"/>
      <c r="M7" s="9"/>
      <c r="N7" s="9"/>
      <c r="O7" s="9"/>
    </row>
    <row r="8" spans="1:15" ht="25.5" customHeight="1">
      <c r="A8" s="5" t="s">
        <v>43</v>
      </c>
      <c r="B8" s="6"/>
      <c r="C8" s="304"/>
      <c r="D8" s="7"/>
      <c r="E8" s="8"/>
      <c r="F8" s="7"/>
      <c r="G8" s="9"/>
      <c r="H8" s="9"/>
      <c r="I8" s="9"/>
      <c r="J8" s="9"/>
      <c r="K8" s="9"/>
      <c r="L8" s="9"/>
      <c r="M8" s="9"/>
      <c r="N8" s="9"/>
      <c r="O8" s="9"/>
    </row>
    <row r="9" spans="1:15" ht="25.5" customHeight="1">
      <c r="A9" s="5" t="s">
        <v>44</v>
      </c>
      <c r="B9" s="6"/>
      <c r="C9" s="304"/>
      <c r="D9" s="7"/>
      <c r="E9" s="8"/>
      <c r="F9" s="7"/>
      <c r="G9" s="9"/>
      <c r="H9" s="9"/>
      <c r="I9" s="9"/>
      <c r="J9" s="9"/>
      <c r="K9" s="9"/>
      <c r="L9" s="9"/>
      <c r="M9" s="9"/>
      <c r="N9" s="9"/>
      <c r="O9" s="9"/>
    </row>
    <row r="10" spans="1:15" ht="25.5" customHeight="1">
      <c r="A10" s="10"/>
      <c r="B10" s="10"/>
      <c r="C10" s="304"/>
      <c r="D10" s="10"/>
      <c r="E10" s="10"/>
      <c r="F10" s="10"/>
      <c r="G10" s="10"/>
      <c r="H10" s="10"/>
      <c r="I10" s="10"/>
      <c r="J10" s="10"/>
      <c r="K10" s="10"/>
      <c r="L10" s="10"/>
      <c r="M10" s="10"/>
      <c r="N10" s="10"/>
      <c r="O10" s="10"/>
    </row>
    <row r="11" spans="1:15" ht="25.5" customHeight="1">
      <c r="A11" s="10"/>
      <c r="B11" s="10"/>
      <c r="C11" s="304"/>
      <c r="D11" s="10"/>
      <c r="E11" s="10"/>
      <c r="F11" s="10"/>
      <c r="G11" s="10"/>
      <c r="H11" s="10"/>
      <c r="I11" s="10"/>
      <c r="J11" s="10"/>
      <c r="K11" s="10"/>
      <c r="L11" s="10"/>
      <c r="M11" s="10"/>
      <c r="N11" s="10"/>
      <c r="O11" s="10"/>
    </row>
    <row r="12" spans="1:15" ht="25.5" customHeight="1">
      <c r="A12" s="10"/>
      <c r="B12" s="10"/>
      <c r="C12" s="304"/>
      <c r="D12" s="10"/>
      <c r="E12" s="10"/>
      <c r="F12" s="10"/>
      <c r="G12" s="10"/>
      <c r="H12" s="10"/>
      <c r="I12" s="10"/>
      <c r="J12" s="10"/>
      <c r="K12" s="10"/>
      <c r="L12" s="10"/>
      <c r="M12" s="10"/>
      <c r="N12" s="10"/>
      <c r="O12" s="10"/>
    </row>
    <row r="13" spans="1:15" ht="25.5" customHeight="1">
      <c r="A13" s="10"/>
      <c r="B13" s="10"/>
      <c r="C13" s="304"/>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F10" sqref="F10"/>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 min="14" max="14" width="10.375" style="0" customWidth="1"/>
  </cols>
  <sheetData>
    <row r="1" spans="1:245" ht="18.75">
      <c r="A1" s="29"/>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row>
    <row r="2" spans="1:245" ht="27" customHeight="1">
      <c r="A2" s="315" t="s">
        <v>278</v>
      </c>
      <c r="B2" s="316"/>
      <c r="C2" s="316"/>
      <c r="D2" s="316"/>
      <c r="E2" s="316"/>
      <c r="F2" s="316"/>
      <c r="G2" s="316"/>
      <c r="H2" s="316"/>
      <c r="I2" s="316"/>
      <c r="J2" s="316"/>
      <c r="K2" s="316"/>
      <c r="L2" s="316"/>
      <c r="M2" s="316"/>
      <c r="N2" s="316"/>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row>
    <row r="3" spans="1:245" ht="21.75" customHeight="1">
      <c r="A3" s="314" t="s">
        <v>201</v>
      </c>
      <c r="B3" s="314"/>
      <c r="C3" s="314"/>
      <c r="D3" s="31"/>
      <c r="E3" s="31"/>
      <c r="F3" s="32"/>
      <c r="G3" s="32"/>
      <c r="H3" s="32"/>
      <c r="I3" s="32"/>
      <c r="J3" s="32"/>
      <c r="K3" s="317" t="s">
        <v>0</v>
      </c>
      <c r="L3" s="317"/>
      <c r="M3" s="317"/>
      <c r="N3" s="317"/>
      <c r="O3" s="32"/>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row>
    <row r="4" spans="1:245" ht="14.25">
      <c r="A4" s="307" t="s">
        <v>45</v>
      </c>
      <c r="B4" s="288" t="s">
        <v>46</v>
      </c>
      <c r="C4" s="289"/>
      <c r="D4" s="289"/>
      <c r="E4" s="289"/>
      <c r="F4" s="289"/>
      <c r="G4" s="289"/>
      <c r="H4" s="289"/>
      <c r="I4" s="289"/>
      <c r="J4" s="289"/>
      <c r="K4" s="289"/>
      <c r="L4" s="290"/>
      <c r="M4" s="309" t="s">
        <v>47</v>
      </c>
      <c r="N4" s="311" t="s">
        <v>48</v>
      </c>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row>
    <row r="5" spans="1:245" ht="14.25">
      <c r="A5" s="307"/>
      <c r="B5" s="307" t="s">
        <v>49</v>
      </c>
      <c r="C5" s="307" t="s">
        <v>50</v>
      </c>
      <c r="D5" s="307"/>
      <c r="E5" s="307"/>
      <c r="F5" s="307" t="s">
        <v>51</v>
      </c>
      <c r="G5" s="318" t="s">
        <v>52</v>
      </c>
      <c r="H5" s="318"/>
      <c r="I5" s="318"/>
      <c r="J5" s="307" t="s">
        <v>53</v>
      </c>
      <c r="K5" s="307"/>
      <c r="L5" s="307"/>
      <c r="M5" s="310"/>
      <c r="N5" s="312"/>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row>
    <row r="6" spans="1:245" ht="36" customHeight="1">
      <c r="A6" s="319"/>
      <c r="B6" s="307"/>
      <c r="C6" s="33" t="s">
        <v>54</v>
      </c>
      <c r="D6" s="33" t="s">
        <v>55</v>
      </c>
      <c r="E6" s="33" t="s">
        <v>4</v>
      </c>
      <c r="F6" s="308"/>
      <c r="G6" s="33" t="s">
        <v>56</v>
      </c>
      <c r="H6" s="33" t="s">
        <v>57</v>
      </c>
      <c r="I6" s="33" t="s">
        <v>58</v>
      </c>
      <c r="J6" s="33" t="s">
        <v>59</v>
      </c>
      <c r="K6" s="45" t="s">
        <v>55</v>
      </c>
      <c r="L6" s="45" t="s">
        <v>4</v>
      </c>
      <c r="M6" s="310"/>
      <c r="N6" s="313"/>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row>
    <row r="7" spans="1:245" ht="38.25" customHeight="1">
      <c r="A7" s="34" t="s">
        <v>279</v>
      </c>
      <c r="B7" s="35">
        <v>38.5</v>
      </c>
      <c r="C7" s="287">
        <v>695</v>
      </c>
      <c r="D7" s="36"/>
      <c r="E7" s="36">
        <v>38.5</v>
      </c>
      <c r="F7" s="36">
        <v>14</v>
      </c>
      <c r="G7" s="287">
        <v>1</v>
      </c>
      <c r="H7" s="36">
        <v>0</v>
      </c>
      <c r="I7" s="36">
        <v>13</v>
      </c>
      <c r="J7" s="46"/>
      <c r="K7" s="47"/>
      <c r="L7" s="48"/>
      <c r="M7" s="48">
        <v>51.5</v>
      </c>
      <c r="N7" s="286" t="s">
        <v>280</v>
      </c>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row>
    <row r="8" spans="1:245" ht="38.25" customHeight="1">
      <c r="A8" s="34"/>
      <c r="B8" s="35"/>
      <c r="C8" s="285"/>
      <c r="D8" s="285"/>
      <c r="E8" s="36"/>
      <c r="F8" s="36"/>
      <c r="G8" s="285"/>
      <c r="H8" s="36"/>
      <c r="I8" s="36"/>
      <c r="J8" s="46"/>
      <c r="K8" s="47"/>
      <c r="L8" s="48"/>
      <c r="M8" s="48"/>
      <c r="N8" s="286"/>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row>
    <row r="9" spans="1:245" ht="38.25" customHeight="1">
      <c r="A9" s="37"/>
      <c r="B9" s="38"/>
      <c r="C9" s="39"/>
      <c r="D9" s="39"/>
      <c r="E9" s="39"/>
      <c r="F9" s="39"/>
      <c r="G9" s="39"/>
      <c r="H9" s="39"/>
      <c r="I9" s="39"/>
      <c r="J9" s="39"/>
      <c r="K9" s="49"/>
      <c r="L9" s="49"/>
      <c r="M9" s="49"/>
      <c r="N9" s="49"/>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row>
    <row r="10" spans="1:245" ht="38.25" customHeight="1">
      <c r="A10" s="37"/>
      <c r="B10" s="38"/>
      <c r="C10" s="39"/>
      <c r="D10" s="39"/>
      <c r="E10" s="39"/>
      <c r="F10" s="39"/>
      <c r="G10" s="39"/>
      <c r="H10" s="39"/>
      <c r="I10" s="39"/>
      <c r="J10" s="39"/>
      <c r="K10" s="49"/>
      <c r="L10" s="49"/>
      <c r="M10" s="49"/>
      <c r="N10" s="49"/>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row>
    <row r="11" spans="1:245" ht="38.25" customHeight="1">
      <c r="A11" s="37"/>
      <c r="B11" s="38"/>
      <c r="C11" s="39"/>
      <c r="D11" s="39"/>
      <c r="E11" s="39"/>
      <c r="F11" s="39"/>
      <c r="G11" s="39"/>
      <c r="H11" s="39"/>
      <c r="I11" s="39"/>
      <c r="J11" s="39"/>
      <c r="K11" s="49"/>
      <c r="L11" s="49"/>
      <c r="M11" s="49"/>
      <c r="N11" s="49"/>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row>
    <row r="12" spans="1:245" ht="38.25" customHeight="1">
      <c r="A12" s="37"/>
      <c r="B12" s="38"/>
      <c r="C12" s="39"/>
      <c r="D12" s="39"/>
      <c r="E12" s="39"/>
      <c r="F12" s="39"/>
      <c r="G12" s="39"/>
      <c r="H12" s="39"/>
      <c r="I12" s="39"/>
      <c r="J12" s="39"/>
      <c r="K12" s="49"/>
      <c r="L12" s="49"/>
      <c r="M12" s="49"/>
      <c r="N12" s="49"/>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row>
    <row r="13" spans="1:245" ht="38.25" customHeight="1">
      <c r="A13" s="37"/>
      <c r="B13" s="38"/>
      <c r="C13" s="39"/>
      <c r="D13" s="39"/>
      <c r="E13" s="39"/>
      <c r="F13" s="39"/>
      <c r="G13" s="39"/>
      <c r="H13" s="39"/>
      <c r="I13" s="39"/>
      <c r="J13" s="39"/>
      <c r="K13" s="49"/>
      <c r="L13" s="49"/>
      <c r="M13" s="49"/>
      <c r="N13" s="49"/>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row>
    <row r="14" spans="1:245" ht="38.25" customHeight="1">
      <c r="A14" s="37"/>
      <c r="B14" s="38"/>
      <c r="C14" s="39"/>
      <c r="D14" s="39"/>
      <c r="E14" s="39"/>
      <c r="F14" s="39"/>
      <c r="G14" s="39"/>
      <c r="H14" s="39"/>
      <c r="I14" s="39"/>
      <c r="J14" s="39"/>
      <c r="K14" s="49"/>
      <c r="L14" s="49"/>
      <c r="M14" s="49"/>
      <c r="N14" s="49"/>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row>
    <row r="15" spans="1:245" ht="14.25">
      <c r="A15" s="40" t="s">
        <v>60</v>
      </c>
      <c r="B15" s="41"/>
      <c r="C15" s="41"/>
      <c r="D15" s="41"/>
      <c r="E15" s="41"/>
      <c r="F15" s="41"/>
      <c r="G15" s="42"/>
      <c r="H15" s="42"/>
      <c r="I15" s="42"/>
      <c r="J15" s="42"/>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row>
    <row r="16" spans="1:10" ht="14.25">
      <c r="A16" s="43" t="s">
        <v>61</v>
      </c>
      <c r="B16" s="43"/>
      <c r="C16" s="43"/>
      <c r="D16" s="43"/>
      <c r="E16" s="43"/>
      <c r="F16" s="43"/>
      <c r="G16" s="43"/>
      <c r="H16" s="43"/>
      <c r="I16" s="43"/>
      <c r="J16" s="43"/>
    </row>
    <row r="17" spans="1:10" ht="14.25">
      <c r="A17" s="44" t="s">
        <v>62</v>
      </c>
      <c r="B17" s="44"/>
      <c r="C17" s="44"/>
      <c r="D17" s="44"/>
      <c r="E17" s="44"/>
      <c r="F17" s="44"/>
      <c r="G17" s="44"/>
      <c r="H17" s="44"/>
      <c r="I17" s="44"/>
      <c r="J17" s="44"/>
    </row>
    <row r="18" spans="1:10" ht="14.25">
      <c r="A18" s="44"/>
      <c r="B18" s="44"/>
      <c r="C18" s="44"/>
      <c r="D18" s="44"/>
      <c r="E18" s="44"/>
      <c r="F18" s="44"/>
      <c r="G18" s="44"/>
      <c r="H18" s="44"/>
      <c r="I18" s="44"/>
      <c r="J18" s="44"/>
    </row>
  </sheetData>
  <mergeCells count="12">
    <mergeCell ref="A2:N2"/>
    <mergeCell ref="K3:N3"/>
    <mergeCell ref="B4:L4"/>
    <mergeCell ref="C5:E5"/>
    <mergeCell ref="G5:I5"/>
    <mergeCell ref="J5:L5"/>
    <mergeCell ref="A4:A6"/>
    <mergeCell ref="B5:B6"/>
    <mergeCell ref="F5:F6"/>
    <mergeCell ref="M4:M6"/>
    <mergeCell ref="N4:N6"/>
    <mergeCell ref="A3:C3"/>
  </mergeCells>
  <printOptions/>
  <pageMargins left="0.6986111111111111" right="0.6986111111111111" top="0.67"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2017-05-12T05:32:21Z</cp:lastPrinted>
  <dcterms:created xsi:type="dcterms:W3CDTF">2008-09-11T17:22:52Z</dcterms:created>
  <dcterms:modified xsi:type="dcterms:W3CDTF">2017-05-15T01:09:02Z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