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5480" windowHeight="11010"/>
  </bookViews>
  <sheets>
    <sheet name="Sheet1" sheetId="2" r:id="rId1"/>
  </sheets>
  <definedNames>
    <definedName name="_xlnm._FilterDatabase" localSheetId="0" hidden="1">Sheet1!$A$5:$L$181</definedName>
  </definedNames>
  <calcPr calcId="125725" iterate="1"/>
</workbook>
</file>

<file path=xl/calcChain.xml><?xml version="1.0" encoding="utf-8"?>
<calcChain xmlns="http://schemas.openxmlformats.org/spreadsheetml/2006/main">
  <c r="I139" i="2"/>
  <c r="H139"/>
  <c r="G139"/>
  <c r="F139"/>
  <c r="E139"/>
  <c r="D139"/>
  <c r="I125"/>
  <c r="H125"/>
  <c r="G125"/>
  <c r="F125"/>
  <c r="E125"/>
  <c r="D125"/>
  <c r="I116"/>
  <c r="H116"/>
  <c r="G116"/>
  <c r="F116"/>
  <c r="E116"/>
  <c r="D116"/>
  <c r="I109"/>
  <c r="H109"/>
  <c r="G109"/>
  <c r="F109"/>
  <c r="E109"/>
  <c r="D109"/>
  <c r="I98"/>
  <c r="H98"/>
  <c r="G98"/>
  <c r="F98"/>
  <c r="E98"/>
  <c r="D98"/>
  <c r="I92"/>
  <c r="H92"/>
  <c r="G92"/>
  <c r="F92"/>
  <c r="E92"/>
  <c r="D92"/>
  <c r="I84"/>
  <c r="H84"/>
  <c r="G84"/>
  <c r="F84"/>
  <c r="E84"/>
  <c r="D84"/>
  <c r="I78"/>
  <c r="H78"/>
  <c r="G78"/>
  <c r="F78"/>
  <c r="E78"/>
  <c r="D78"/>
  <c r="I70"/>
  <c r="H70"/>
  <c r="H69" s="1"/>
  <c r="G70"/>
  <c r="G69" s="1"/>
  <c r="F70"/>
  <c r="E70"/>
  <c r="D70"/>
  <c r="D69" s="1"/>
  <c r="I69"/>
  <c r="F69"/>
  <c r="E69"/>
  <c r="I60"/>
  <c r="H60"/>
  <c r="G60"/>
  <c r="F60"/>
  <c r="E60"/>
  <c r="D60"/>
  <c r="I49"/>
  <c r="H49"/>
  <c r="G49"/>
  <c r="F49"/>
  <c r="E49"/>
  <c r="D49"/>
  <c r="I41"/>
  <c r="H41"/>
  <c r="H40" s="1"/>
  <c r="G41"/>
  <c r="G40" s="1"/>
  <c r="F41"/>
  <c r="E41"/>
  <c r="D41"/>
  <c r="D40" s="1"/>
  <c r="I40"/>
  <c r="F40"/>
  <c r="E40"/>
  <c r="I31"/>
  <c r="H31"/>
  <c r="H30" s="1"/>
  <c r="G31"/>
  <c r="G30" s="1"/>
  <c r="F31"/>
  <c r="E31"/>
  <c r="D31"/>
  <c r="D30" s="1"/>
  <c r="I30"/>
  <c r="F30"/>
  <c r="E30"/>
  <c r="I19"/>
  <c r="H19"/>
  <c r="H18" s="1"/>
  <c r="G19"/>
  <c r="G18" s="1"/>
  <c r="F19"/>
  <c r="E19"/>
  <c r="D19"/>
  <c r="D18" s="1"/>
  <c r="I18"/>
  <c r="F18"/>
  <c r="E18"/>
  <c r="I8"/>
  <c r="H8"/>
  <c r="H7" s="1"/>
  <c r="H6" s="1"/>
  <c r="G8"/>
  <c r="G7" s="1"/>
  <c r="F8"/>
  <c r="E8"/>
  <c r="D8"/>
  <c r="D7" s="1"/>
  <c r="D6" s="1"/>
  <c r="I7"/>
  <c r="I6" s="1"/>
  <c r="F7"/>
  <c r="F6" s="1"/>
  <c r="E7"/>
  <c r="E6" s="1"/>
  <c r="G6" l="1"/>
</calcChain>
</file>

<file path=xl/sharedStrings.xml><?xml version="1.0" encoding="utf-8"?>
<sst xmlns="http://schemas.openxmlformats.org/spreadsheetml/2006/main" count="488" uniqueCount="305">
  <si>
    <t>靖州苗族侗族自治县科学技术协会</t>
  </si>
  <si>
    <t>2060704--学术交流活动</t>
  </si>
  <si>
    <t>2060702--科普活动</t>
  </si>
  <si>
    <t>省科学技术协会 2017年“基层科普行动计划”和科技人才托举工程专项资金安排表</t>
  </si>
  <si>
    <t>湖南省科学技术协会</t>
  </si>
  <si>
    <t>单位：万元</t>
  </si>
  <si>
    <t>单位</t>
  </si>
  <si>
    <t>项目及资金</t>
  </si>
  <si>
    <t>备注</t>
  </si>
  <si>
    <t>合计</t>
  </si>
  <si>
    <t>农村专业技术协会</t>
  </si>
  <si>
    <t>农村科普带头人</t>
  </si>
  <si>
    <t>科普示范社区</t>
  </si>
  <si>
    <t>农村科技助力示范项目</t>
  </si>
  <si>
    <t>科技人才托举工程</t>
  </si>
  <si>
    <t>长沙市</t>
  </si>
  <si>
    <t>长沙市小计</t>
  </si>
  <si>
    <t>小计</t>
  </si>
  <si>
    <t>长沙市望城区黄金园街道种植业协会</t>
  </si>
  <si>
    <t>长沙县黄兴镇黄兴新村    李海兰</t>
  </si>
  <si>
    <t>长沙市芙蓉区西湖社区</t>
  </si>
  <si>
    <t>长沙市天心区新丰社区</t>
  </si>
  <si>
    <t>长沙市开福区陡岭社区</t>
  </si>
  <si>
    <t>长沙市雨花区香南郡社区</t>
  </si>
  <si>
    <t>长沙市科学技术协会    易方（张大庆）</t>
  </si>
  <si>
    <t>宁乡县</t>
  </si>
  <si>
    <t>宁乡县食用菌协会</t>
  </si>
  <si>
    <t>浏阳市</t>
  </si>
  <si>
    <t>浏阳市城西社区</t>
  </si>
  <si>
    <t>株洲市</t>
  </si>
  <si>
    <t>株洲市小计</t>
  </si>
  <si>
    <t>株洲市荷塘区  谭柏春</t>
  </si>
  <si>
    <t>株洲市荷塘区晏家湾社区</t>
  </si>
  <si>
    <t>株洲市芦淞区长塘湾社区</t>
  </si>
  <si>
    <t>中车株洲电力机车研究所有限公司    丁荣军（尚敬）</t>
  </si>
  <si>
    <t>株洲市科学技术协会    林强（冯江华）</t>
  </si>
  <si>
    <t>株洲硬质合金集团有限公司    徐涛（魏修宇）</t>
  </si>
  <si>
    <t>醴陵市</t>
  </si>
  <si>
    <t>醴陵市茶山科技扶贫农业技术协会</t>
  </si>
  <si>
    <t>炎陵县</t>
  </si>
  <si>
    <t>炎陵县中村乡梅岗茶叶种植协会</t>
  </si>
  <si>
    <t>茶陵县</t>
  </si>
  <si>
    <t>茶陵县浣溪镇八旦村</t>
  </si>
  <si>
    <t>茶陵县金山社区</t>
  </si>
  <si>
    <t>湘潭市</t>
  </si>
  <si>
    <t>湘潭市小计</t>
  </si>
  <si>
    <t>湘潭市岳塘区霞光社区</t>
  </si>
  <si>
    <t>湘潭市科学技术协会    蒋长湘（毛卫国）</t>
  </si>
  <si>
    <t>湘潭市科学技术协会    蒋长湘（万步炎）</t>
  </si>
  <si>
    <t>湘潭市科学技术协会    蒋长湘（周益春）</t>
  </si>
  <si>
    <t>韶山市</t>
  </si>
  <si>
    <t>韶山市仁祥种养殖科技推广协会</t>
  </si>
  <si>
    <t>韶山市科学技术协会</t>
  </si>
  <si>
    <t>湘乡市</t>
  </si>
  <si>
    <t>湘乡市喜杨杨果树种植协会</t>
  </si>
  <si>
    <t>湘潭县</t>
  </si>
  <si>
    <t>湘潭县杨嘉桥镇旷家村    刘国新</t>
  </si>
  <si>
    <t>衡阳市</t>
  </si>
  <si>
    <t>衡阳市小计</t>
  </si>
  <si>
    <t>衡阳市蒸湘区灵山蔬菜协会</t>
  </si>
  <si>
    <t>衡阳市石鼓区牛角巷社区</t>
  </si>
  <si>
    <t>常宁市</t>
  </si>
  <si>
    <t>常宁市新河镇宝山村    王世荣</t>
  </si>
  <si>
    <t>衡山县</t>
  </si>
  <si>
    <t>衡山县映绿养殖协会</t>
  </si>
  <si>
    <t>衡东县</t>
  </si>
  <si>
    <t>衡东县高湖镇羊角村    易煜茜</t>
  </si>
  <si>
    <t>衡南县</t>
  </si>
  <si>
    <t>衡南县长康现代生态种养技术协会</t>
  </si>
  <si>
    <t>耒阳市</t>
  </si>
  <si>
    <t>耒阳市金星社区</t>
  </si>
  <si>
    <t>邵阳市</t>
  </si>
  <si>
    <t>邵阳市小计</t>
  </si>
  <si>
    <t>邵阳市大祥区板桥乡立新村    姚胜全</t>
  </si>
  <si>
    <t>城步县</t>
  </si>
  <si>
    <t>城步苗族自治县南山镇南山蔬菜协会</t>
  </si>
  <si>
    <t>邵东县</t>
  </si>
  <si>
    <t>邵东县福田社区</t>
  </si>
  <si>
    <t>邵阳县</t>
  </si>
  <si>
    <t>邵阳县鑫园金丝楠木种植协会</t>
  </si>
  <si>
    <t>绥宁县</t>
  </si>
  <si>
    <t>绥宁县鹭鸶水绞股蓝协会</t>
  </si>
  <si>
    <t>绥宁县关峡苗族乡插柳村委会</t>
  </si>
  <si>
    <t>武冈市</t>
  </si>
  <si>
    <t>武冈市粮食协会</t>
  </si>
  <si>
    <t>武冈市秦桥土鸡养殖协会</t>
  </si>
  <si>
    <t>新宁县</t>
  </si>
  <si>
    <t>新宁县科学技术协会</t>
  </si>
  <si>
    <t>新邵县</t>
  </si>
  <si>
    <t>新邵县农合种养专业合作社</t>
  </si>
  <si>
    <t>岳阳市</t>
  </si>
  <si>
    <t>岳阳市小计</t>
  </si>
  <si>
    <t>岳阳市屈原管理区永康养殖农民专业技术协会</t>
  </si>
  <si>
    <t>岳阳市岳阳楼区尚书山社区</t>
  </si>
  <si>
    <t>华容县</t>
  </si>
  <si>
    <t>华容县梅田湖镇仁义村    蔡炎</t>
  </si>
  <si>
    <t>临湘市</t>
  </si>
  <si>
    <t>临湘市黄盖湖优质稻协会</t>
  </si>
  <si>
    <t>汨罗市</t>
  </si>
  <si>
    <t>汨罗市川山坪乡玉山村    黎奇</t>
  </si>
  <si>
    <t>平江县</t>
  </si>
  <si>
    <t>平江县三市镇淡江村</t>
  </si>
  <si>
    <t>平江县科学技术协会</t>
  </si>
  <si>
    <t>岳阳县</t>
  </si>
  <si>
    <t>岳阳县街赵社区</t>
  </si>
  <si>
    <t>张家界市</t>
  </si>
  <si>
    <t>张家界市小计</t>
  </si>
  <si>
    <t>张家界市武陵源区协合乡杨家坪村    李明锴</t>
  </si>
  <si>
    <t>张家界市武陵源区索溪峪街道双星村</t>
  </si>
  <si>
    <t>张家界市永定区养猪协会</t>
  </si>
  <si>
    <t>慈利县</t>
  </si>
  <si>
    <t>慈利县青山养猪专业技术协会</t>
  </si>
  <si>
    <t>慈利县紫霞社区</t>
  </si>
  <si>
    <t>慈利县科学技术协会</t>
  </si>
  <si>
    <t>桑植县</t>
  </si>
  <si>
    <t>桑植县生态养蜂专业技术协会</t>
  </si>
  <si>
    <t>益阳市</t>
  </si>
  <si>
    <t>益阳市小计</t>
  </si>
  <si>
    <t>益阳市赫山区新市渡    陈迪云</t>
  </si>
  <si>
    <t>安化县</t>
  </si>
  <si>
    <t>安化县科学技术协会</t>
  </si>
  <si>
    <t>南县</t>
  </si>
  <si>
    <t>南县乌嘴乡文跃生态养殖专业经济协会</t>
  </si>
  <si>
    <t>桃江县</t>
  </si>
  <si>
    <t>桃江县桃花江社区</t>
  </si>
  <si>
    <t>沅江市</t>
  </si>
  <si>
    <t>沅江市葡萄种植协会</t>
  </si>
  <si>
    <t>常德市</t>
  </si>
  <si>
    <t>常德市小计</t>
  </si>
  <si>
    <t>常德市鼎城区黄土店镇沧山综合养殖协会</t>
  </si>
  <si>
    <t>常德市武陵区新坡社区</t>
  </si>
  <si>
    <t>汉寿县</t>
  </si>
  <si>
    <t>汉寿县宝塔河社区</t>
  </si>
  <si>
    <t>津市市</t>
  </si>
  <si>
    <t>津市市柏枝林社区</t>
  </si>
  <si>
    <t>临澧县</t>
  </si>
  <si>
    <t>临澧县油菜研究协会</t>
  </si>
  <si>
    <t>桃源县</t>
  </si>
  <si>
    <t>桃源县漳江镇    王占伟</t>
  </si>
  <si>
    <t>石门县</t>
  </si>
  <si>
    <t>石门县磨市镇铜鼓峪村</t>
  </si>
  <si>
    <t>娄底市</t>
  </si>
  <si>
    <t>娄底市小计</t>
  </si>
  <si>
    <t>冷水江市</t>
  </si>
  <si>
    <t>冷水江市三尖镇三尖村    郭海文</t>
  </si>
  <si>
    <t>涟源市</t>
  </si>
  <si>
    <t>涟源市吉邦种养业技术协会</t>
  </si>
  <si>
    <t>双峰县</t>
  </si>
  <si>
    <t>双峰县光辉社区</t>
  </si>
  <si>
    <t>双峰县科学技术协会</t>
  </si>
  <si>
    <t>新化县</t>
  </si>
  <si>
    <t>新化县新农仓蔬菜产业协会</t>
  </si>
  <si>
    <t>湘西自治州小计</t>
  </si>
  <si>
    <t>湘西自治州农业科学研究院</t>
  </si>
  <si>
    <t>凤凰县</t>
  </si>
  <si>
    <t>凤凰县红旗社区</t>
  </si>
  <si>
    <t>保靖县</t>
  </si>
  <si>
    <t>保靖县科学技术协会</t>
  </si>
  <si>
    <t>古丈县</t>
  </si>
  <si>
    <t>古丈县古阳镇红星小区    张孝明</t>
  </si>
  <si>
    <t>古丈县三道和茶厂</t>
  </si>
  <si>
    <t>花垣县</t>
  </si>
  <si>
    <t>花垣县花垣镇团结桐木寨村    龙昌凡</t>
  </si>
  <si>
    <t>龙山县</t>
  </si>
  <si>
    <t>龙山县召市镇前卫村    李志朋</t>
  </si>
  <si>
    <t>泸溪县</t>
  </si>
  <si>
    <t>泸溪县升旺中药材种植开发专业技术协会</t>
  </si>
  <si>
    <t>永顺县</t>
  </si>
  <si>
    <t>永顺县久香茶叶专业技术协会</t>
  </si>
  <si>
    <t>郴州市</t>
  </si>
  <si>
    <t>郴州市小计</t>
  </si>
  <si>
    <t>郴州市苏仙区良田镇    谢振琪</t>
  </si>
  <si>
    <t>郴州市北湖区涌泉社区</t>
  </si>
  <si>
    <t>桂阳县</t>
  </si>
  <si>
    <t>桂阳县雷坪镇养殖业协会</t>
  </si>
  <si>
    <t>安仁县</t>
  </si>
  <si>
    <t>安仁县金紫仙镇源田村</t>
  </si>
  <si>
    <t>桂东县</t>
  </si>
  <si>
    <t>桂东县沙田镇胜利村</t>
  </si>
  <si>
    <t>桂东县沤江镇金洞村</t>
  </si>
  <si>
    <t>永州市</t>
  </si>
  <si>
    <t>永州市小计</t>
  </si>
  <si>
    <t>永州市冷水滩区通化街社区</t>
  </si>
  <si>
    <t>江永县</t>
  </si>
  <si>
    <t>江永县永新社区</t>
  </si>
  <si>
    <t>江永县科学技术协会</t>
  </si>
  <si>
    <t>蓝山县</t>
  </si>
  <si>
    <t>蓝山县特种养殖专业技术协会</t>
  </si>
  <si>
    <t>宁远县</t>
  </si>
  <si>
    <t>宁远县太平镇白土村    房国锋</t>
  </si>
  <si>
    <t>宁远县财宝石蛙养殖专业合作社</t>
  </si>
  <si>
    <t>祁阳县</t>
  </si>
  <si>
    <t>祁阳县八宝镇龙山村    周巧军</t>
  </si>
  <si>
    <t>双牌县</t>
  </si>
  <si>
    <t>双牌县锦林中药材种植协会</t>
  </si>
  <si>
    <t>怀化市</t>
  </si>
  <si>
    <t>怀化市小计</t>
  </si>
  <si>
    <t>怀化市农村科技产业联合会</t>
  </si>
  <si>
    <t>辰溪县</t>
  </si>
  <si>
    <t>辰溪县东风社区</t>
  </si>
  <si>
    <t>靖州县</t>
  </si>
  <si>
    <t>洪江市</t>
  </si>
  <si>
    <t>洪江市龙船塘乡黄家村    杨勇</t>
  </si>
  <si>
    <t>洪江市岩垅乡青松村</t>
  </si>
  <si>
    <t>洪江区</t>
  </si>
  <si>
    <t>怀化市洪江区特种养殖协会</t>
  </si>
  <si>
    <t>会同县</t>
  </si>
  <si>
    <t>会同县科学技术协会</t>
  </si>
  <si>
    <t>麻阳县</t>
  </si>
  <si>
    <t>麻阳苗族自治县科学技术协会</t>
  </si>
  <si>
    <t>溆浦县</t>
  </si>
  <si>
    <t>溆浦县桥江镇曹坡村    严雪峰</t>
  </si>
  <si>
    <t>溆浦县科学技术协会</t>
  </si>
  <si>
    <t>沅陵县</t>
  </si>
  <si>
    <t>沅陵县科学技术协会</t>
  </si>
  <si>
    <t>芷江县</t>
  </si>
  <si>
    <t>芷江县艾头坪乡桃类栽培技术推广协会</t>
  </si>
  <si>
    <t>中方县</t>
  </si>
  <si>
    <t>中方县石宝乡农业优质黄桃专业经济协会</t>
  </si>
  <si>
    <t>湖南省农业科学院</t>
  </si>
  <si>
    <t>湖南省农业生物资源利用研究所</t>
  </si>
  <si>
    <t>湖南省土壤肥料研究所</t>
  </si>
  <si>
    <t>湖南省茶叶研究所</t>
  </si>
  <si>
    <t>湖南省园艺研究所</t>
  </si>
  <si>
    <t>湖南省蔬菜研究所</t>
  </si>
  <si>
    <t>湖南省农学会    张友军（周小毛）</t>
  </si>
  <si>
    <t>湖南省农学会    刘勇（柏连阳）</t>
  </si>
  <si>
    <t>湖南省农业经济和农业区划研究所</t>
  </si>
  <si>
    <t>湖南农业大学</t>
  </si>
  <si>
    <t>湖南省土壤肥料学会    吴金水（葛体达）</t>
  </si>
  <si>
    <t>中南大学</t>
  </si>
  <si>
    <t>中南大学    阮丽君（帅词俊）</t>
  </si>
  <si>
    <t>湖南省光学学会    龙兴武（周朴）</t>
  </si>
  <si>
    <t>湖南省岩石力学与工程学会    李夕兵（周子龙）</t>
  </si>
  <si>
    <t>湖南大学</t>
  </si>
  <si>
    <t>湖南省自动化学会     刘小燕（李树涛）</t>
  </si>
  <si>
    <t>湖南省教育厅</t>
  </si>
  <si>
    <t>长沙理工大学    曾祥君（杨洪明）</t>
  </si>
  <si>
    <t>长沙理工大学    刘永乐（杨荣华）</t>
  </si>
  <si>
    <t>湖南农业大学    符少辉（刘仲华）</t>
  </si>
  <si>
    <t>湖南农业大学    王建龙（唐文帮）</t>
  </si>
  <si>
    <t>湖南师范大学</t>
  </si>
  <si>
    <t>湖南师范大学    印遇龙（刘少军）</t>
  </si>
  <si>
    <t>湖南省生物化学与分子生物学学会    梁宋平（刘中华）</t>
  </si>
  <si>
    <t>中南林业科技大学</t>
  </si>
  <si>
    <t>湖南省系统工程与管理学会    陈英武（邢立宁）</t>
  </si>
  <si>
    <t>湖南省腐蚀与防护学会    邓和平（彭万喜）</t>
  </si>
  <si>
    <t>湖南省卫计委</t>
  </si>
  <si>
    <t>湖南省医学会    王万春（黎志宏）</t>
  </si>
  <si>
    <t>湖南省医学会    谢红付（陈翔）</t>
  </si>
  <si>
    <t>湖南省康复医学会    戴爱国（周后德）</t>
  </si>
  <si>
    <t>湖南省抗癌协会    李桂源（熊炜）</t>
  </si>
  <si>
    <t>湖南省动力工程学会    段学农（闫红杰）</t>
  </si>
  <si>
    <t>湖南省动力工程学会    李录平（孙小琴）</t>
  </si>
  <si>
    <t>湖南化工研究院</t>
  </si>
  <si>
    <t>湖南省化学化工学会    余淑英（尹双凤）</t>
  </si>
  <si>
    <t>湖南省化学化工学会    刘卫东（钟宏）</t>
  </si>
  <si>
    <t>功能科目</t>
    <phoneticPr fontId="9" type="noConversion"/>
  </si>
  <si>
    <t>长沙市本级及所辖区</t>
    <phoneticPr fontId="9" type="noConversion"/>
  </si>
  <si>
    <t>株洲市本级及所辖区</t>
    <phoneticPr fontId="9" type="noConversion"/>
  </si>
  <si>
    <t>湘潭市本级及所辖区</t>
    <phoneticPr fontId="9" type="noConversion"/>
  </si>
  <si>
    <t>衡阳市本级及所辖区</t>
    <phoneticPr fontId="9" type="noConversion"/>
  </si>
  <si>
    <t>邵阳市本级及所辖区</t>
    <phoneticPr fontId="9" type="noConversion"/>
  </si>
  <si>
    <t>岳阳市本级及所辖区</t>
    <phoneticPr fontId="9" type="noConversion"/>
  </si>
  <si>
    <t>张家界市本级及所辖区</t>
    <phoneticPr fontId="9" type="noConversion"/>
  </si>
  <si>
    <t>益阳市本级及所辖区</t>
    <phoneticPr fontId="9" type="noConversion"/>
  </si>
  <si>
    <t>常德市本级及所辖区</t>
    <phoneticPr fontId="9" type="noConversion"/>
  </si>
  <si>
    <t>湘西自治州本级及所辖区</t>
    <phoneticPr fontId="9" type="noConversion"/>
  </si>
  <si>
    <t>郴州市本级及所辖区</t>
    <phoneticPr fontId="9" type="noConversion"/>
  </si>
  <si>
    <t>永州市本级及所辖区</t>
    <phoneticPr fontId="9" type="noConversion"/>
  </si>
  <si>
    <t>怀化市本级及所辖区</t>
    <phoneticPr fontId="9" type="noConversion"/>
  </si>
  <si>
    <t>湘西土家族苗族自治州</t>
    <phoneticPr fontId="9" type="noConversion"/>
  </si>
  <si>
    <t>经济科目</t>
    <phoneticPr fontId="9" type="noConversion"/>
  </si>
  <si>
    <t>中青年学者培养计划</t>
    <phoneticPr fontId="1" type="noConversion"/>
  </si>
  <si>
    <t>中青年学者培养计划</t>
    <phoneticPr fontId="1" type="noConversion"/>
  </si>
  <si>
    <t>院士后备人才培养计划</t>
    <phoneticPr fontId="1" type="noConversion"/>
  </si>
  <si>
    <t>院士后备人才培养计划</t>
    <phoneticPr fontId="1" type="noConversion"/>
  </si>
  <si>
    <t>新晃县塘家坝村科技助力示范项目</t>
  </si>
  <si>
    <t>凤凰县老洞村科技助力示范项目</t>
  </si>
  <si>
    <t>凤凰县扭仁村科技助力示范项目</t>
  </si>
  <si>
    <t>涟源市黄罗村科技助力示范项目</t>
  </si>
  <si>
    <t>石门县龙驰河村科技助力示范项目</t>
  </si>
  <si>
    <t>城步县铺路水村科技助力示范项目</t>
  </si>
  <si>
    <t>桑植县松柏村科技助力示范项目</t>
  </si>
  <si>
    <t>涟源市义溪村科技助力示范项目</t>
  </si>
  <si>
    <t>龙山县补洲村科技助力示范项目</t>
    <phoneticPr fontId="1" type="noConversion"/>
  </si>
  <si>
    <t>辰溪县坳门村科技助力示范项目</t>
  </si>
  <si>
    <t>古丈县林场村科技助力示范项目</t>
  </si>
  <si>
    <t>江华县野猪桥村科技助力示范项目</t>
  </si>
  <si>
    <t>吉首市幸福村科技助力示范项目</t>
  </si>
  <si>
    <t>芷江县细米溪村科技助力示范项目</t>
  </si>
  <si>
    <t>汝城县益将村科技助力示范项目</t>
  </si>
  <si>
    <t>新田县黄栗山村科技助力示范项目</t>
  </si>
  <si>
    <t>麻阳县楠木桥村科技助力示范项目</t>
  </si>
  <si>
    <t>祁东县拔茅冲村科技助力示范项目</t>
  </si>
  <si>
    <t>祁东县韭菜坪村科技助力示范项目</t>
  </si>
  <si>
    <t>中青年学者培养计划</t>
    <phoneticPr fontId="1" type="noConversion"/>
  </si>
  <si>
    <t>中青年学者培养计划</t>
    <phoneticPr fontId="1" type="noConversion"/>
  </si>
  <si>
    <t>院士后备人才培养计划</t>
    <phoneticPr fontId="1" type="noConversion"/>
  </si>
  <si>
    <t>省直单位小计</t>
    <phoneticPr fontId="9" type="noConversion"/>
  </si>
  <si>
    <t>附件</t>
    <phoneticPr fontId="9" type="noConversion"/>
  </si>
  <si>
    <t>中国科学院亚热带农业生态研究所(9990732)</t>
    <phoneticPr fontId="9" type="noConversion"/>
  </si>
  <si>
    <t>湖南省农业信息与工程研究所</t>
    <phoneticPr fontId="9" type="noConversion"/>
  </si>
  <si>
    <t>保靖县那铁村</t>
  </si>
  <si>
    <t>保靖县龙家村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</si>
</sst>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sz val="12"/>
      <name val="方正小标宋简体"/>
      <family val="4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b/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1"/>
  <sheetViews>
    <sheetView tabSelected="1" topLeftCell="A127" workbookViewId="0">
      <selection activeCell="N104" sqref="N104"/>
    </sheetView>
  </sheetViews>
  <sheetFormatPr defaultColWidth="8.875" defaultRowHeight="13.5"/>
  <cols>
    <col min="3" max="3" width="18.5" customWidth="1"/>
    <col min="12" max="12" width="14.625" customWidth="1"/>
  </cols>
  <sheetData>
    <row r="1" spans="1:12" ht="20.45" customHeight="1">
      <c r="A1" s="12" t="s">
        <v>300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</row>
    <row r="2" spans="1:12" ht="24" customHeight="1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4" customHeight="1">
      <c r="A3" s="92" t="s">
        <v>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4.45" customHeight="1">
      <c r="A4" s="95" t="s">
        <v>6</v>
      </c>
      <c r="B4" s="96"/>
      <c r="C4" s="97"/>
      <c r="D4" s="101" t="s">
        <v>7</v>
      </c>
      <c r="E4" s="102"/>
      <c r="F4" s="102"/>
      <c r="G4" s="102"/>
      <c r="H4" s="102"/>
      <c r="I4" s="103"/>
      <c r="J4" s="93" t="s">
        <v>257</v>
      </c>
      <c r="K4" s="93" t="s">
        <v>272</v>
      </c>
      <c r="L4" s="93" t="s">
        <v>8</v>
      </c>
    </row>
    <row r="5" spans="1:12" ht="36">
      <c r="A5" s="98"/>
      <c r="B5" s="99"/>
      <c r="C5" s="100"/>
      <c r="D5" s="28" t="s">
        <v>9</v>
      </c>
      <c r="E5" s="28" t="s">
        <v>10</v>
      </c>
      <c r="F5" s="28" t="s">
        <v>11</v>
      </c>
      <c r="G5" s="28" t="s">
        <v>12</v>
      </c>
      <c r="H5" s="28" t="s">
        <v>13</v>
      </c>
      <c r="I5" s="28" t="s">
        <v>14</v>
      </c>
      <c r="J5" s="94"/>
      <c r="K5" s="94"/>
      <c r="L5" s="94"/>
    </row>
    <row r="6" spans="1:12" s="32" customFormat="1">
      <c r="A6" s="79" t="s">
        <v>9</v>
      </c>
      <c r="B6" s="104"/>
      <c r="C6" s="80"/>
      <c r="D6" s="35">
        <f t="shared" ref="D6:I6" si="0">D7+D18+D30+D40+D49+D60+D69+D78+D84+D92+D98+D109+D116+D125+D139</f>
        <v>1750</v>
      </c>
      <c r="E6" s="35">
        <f t="shared" si="0"/>
        <v>300</v>
      </c>
      <c r="F6" s="35">
        <f t="shared" si="0"/>
        <v>100</v>
      </c>
      <c r="G6" s="35">
        <f t="shared" si="0"/>
        <v>250</v>
      </c>
      <c r="H6" s="35">
        <f t="shared" si="0"/>
        <v>500</v>
      </c>
      <c r="I6" s="35">
        <f t="shared" si="0"/>
        <v>600</v>
      </c>
      <c r="J6" s="35"/>
      <c r="K6" s="35"/>
      <c r="L6" s="31"/>
    </row>
    <row r="7" spans="1:12" s="32" customFormat="1">
      <c r="A7" s="81" t="s">
        <v>15</v>
      </c>
      <c r="B7" s="79" t="s">
        <v>16</v>
      </c>
      <c r="C7" s="80"/>
      <c r="D7" s="35">
        <f t="shared" ref="D7:I7" si="1">D8+D16+D17</f>
        <v>95</v>
      </c>
      <c r="E7" s="35">
        <f t="shared" si="1"/>
        <v>20</v>
      </c>
      <c r="F7" s="35">
        <f t="shared" si="1"/>
        <v>5</v>
      </c>
      <c r="G7" s="35">
        <f t="shared" si="1"/>
        <v>50</v>
      </c>
      <c r="H7" s="35">
        <f t="shared" si="1"/>
        <v>0</v>
      </c>
      <c r="I7" s="35">
        <f t="shared" si="1"/>
        <v>20</v>
      </c>
      <c r="J7" s="35"/>
      <c r="K7" s="35"/>
      <c r="L7" s="31"/>
    </row>
    <row r="8" spans="1:12" ht="14.45" customHeight="1">
      <c r="A8" s="82"/>
      <c r="B8" s="84" t="s">
        <v>258</v>
      </c>
      <c r="C8" s="21" t="s">
        <v>17</v>
      </c>
      <c r="D8" s="3">
        <f t="shared" ref="D8:I8" si="2">D9+D10+D11+D12+D13+D14+D15</f>
        <v>75</v>
      </c>
      <c r="E8" s="3">
        <f t="shared" si="2"/>
        <v>10</v>
      </c>
      <c r="F8" s="3">
        <f t="shared" si="2"/>
        <v>5</v>
      </c>
      <c r="G8" s="3">
        <f t="shared" si="2"/>
        <v>40</v>
      </c>
      <c r="H8" s="3">
        <f t="shared" si="2"/>
        <v>0</v>
      </c>
      <c r="I8" s="3">
        <f t="shared" si="2"/>
        <v>20</v>
      </c>
      <c r="J8" s="3"/>
      <c r="K8" s="3"/>
      <c r="L8" s="4"/>
    </row>
    <row r="9" spans="1:12" ht="32.450000000000003" customHeight="1">
      <c r="A9" s="82"/>
      <c r="B9" s="90"/>
      <c r="C9" s="21" t="s">
        <v>18</v>
      </c>
      <c r="D9" s="5">
        <v>10</v>
      </c>
      <c r="E9" s="5">
        <v>10</v>
      </c>
      <c r="F9" s="5"/>
      <c r="G9" s="5"/>
      <c r="H9" s="5"/>
      <c r="I9" s="5"/>
      <c r="J9" s="5" t="s">
        <v>2</v>
      </c>
      <c r="K9" s="5">
        <v>302</v>
      </c>
      <c r="L9" s="2"/>
    </row>
    <row r="10" spans="1:12" ht="22.5">
      <c r="A10" s="82"/>
      <c r="B10" s="90"/>
      <c r="C10" s="21" t="s">
        <v>19</v>
      </c>
      <c r="D10" s="5">
        <v>5</v>
      </c>
      <c r="E10" s="5"/>
      <c r="F10" s="5">
        <v>5</v>
      </c>
      <c r="G10" s="5"/>
      <c r="H10" s="5"/>
      <c r="I10" s="5"/>
      <c r="J10" s="5" t="s">
        <v>2</v>
      </c>
      <c r="K10" s="5">
        <v>302</v>
      </c>
      <c r="L10" s="2"/>
    </row>
    <row r="11" spans="1:12" ht="22.5">
      <c r="A11" s="82"/>
      <c r="B11" s="90"/>
      <c r="C11" s="21" t="s">
        <v>20</v>
      </c>
      <c r="D11" s="5">
        <v>10</v>
      </c>
      <c r="E11" s="5"/>
      <c r="F11" s="5"/>
      <c r="G11" s="5">
        <v>10</v>
      </c>
      <c r="H11" s="5"/>
      <c r="I11" s="5"/>
      <c r="J11" s="5" t="s">
        <v>2</v>
      </c>
      <c r="K11" s="5">
        <v>302</v>
      </c>
      <c r="L11" s="2"/>
    </row>
    <row r="12" spans="1:12" ht="22.5">
      <c r="A12" s="82"/>
      <c r="B12" s="90"/>
      <c r="C12" s="22" t="s">
        <v>21</v>
      </c>
      <c r="D12" s="6">
        <v>10</v>
      </c>
      <c r="E12" s="6"/>
      <c r="F12" s="6"/>
      <c r="G12" s="5">
        <v>10</v>
      </c>
      <c r="H12" s="5"/>
      <c r="I12" s="5"/>
      <c r="J12" s="5" t="s">
        <v>2</v>
      </c>
      <c r="K12" s="5">
        <v>302</v>
      </c>
      <c r="L12" s="7"/>
    </row>
    <row r="13" spans="1:12" ht="22.5">
      <c r="A13" s="82"/>
      <c r="B13" s="90"/>
      <c r="C13" s="22" t="s">
        <v>22</v>
      </c>
      <c r="D13" s="6">
        <v>10</v>
      </c>
      <c r="E13" s="6"/>
      <c r="F13" s="6"/>
      <c r="G13" s="5">
        <v>10</v>
      </c>
      <c r="H13" s="5"/>
      <c r="I13" s="5"/>
      <c r="J13" s="5" t="s">
        <v>2</v>
      </c>
      <c r="K13" s="5">
        <v>302</v>
      </c>
      <c r="L13" s="7"/>
    </row>
    <row r="14" spans="1:12" ht="22.5">
      <c r="A14" s="82"/>
      <c r="B14" s="90"/>
      <c r="C14" s="22" t="s">
        <v>23</v>
      </c>
      <c r="D14" s="6">
        <v>10</v>
      </c>
      <c r="E14" s="6"/>
      <c r="F14" s="6"/>
      <c r="G14" s="5">
        <v>10</v>
      </c>
      <c r="H14" s="5"/>
      <c r="I14" s="5"/>
      <c r="J14" s="5" t="s">
        <v>2</v>
      </c>
      <c r="K14" s="5">
        <v>302</v>
      </c>
      <c r="L14" s="7"/>
    </row>
    <row r="15" spans="1:12" ht="32.450000000000003" customHeight="1">
      <c r="A15" s="82"/>
      <c r="B15" s="85"/>
      <c r="C15" s="23" t="s">
        <v>24</v>
      </c>
      <c r="D15" s="6">
        <v>20</v>
      </c>
      <c r="E15" s="6"/>
      <c r="F15" s="6"/>
      <c r="G15" s="5"/>
      <c r="H15" s="5"/>
      <c r="I15" s="5">
        <v>20</v>
      </c>
      <c r="J15" s="5" t="s">
        <v>1</v>
      </c>
      <c r="K15" s="5">
        <v>302</v>
      </c>
      <c r="L15" s="29" t="s">
        <v>273</v>
      </c>
    </row>
    <row r="16" spans="1:12" ht="22.5">
      <c r="A16" s="82"/>
      <c r="B16" s="5" t="s">
        <v>25</v>
      </c>
      <c r="C16" s="22" t="s">
        <v>26</v>
      </c>
      <c r="D16" s="6">
        <v>10</v>
      </c>
      <c r="E16" s="6">
        <v>10</v>
      </c>
      <c r="F16" s="6"/>
      <c r="G16" s="5"/>
      <c r="H16" s="5"/>
      <c r="I16" s="5"/>
      <c r="J16" s="5" t="s">
        <v>2</v>
      </c>
      <c r="K16" s="5">
        <v>302</v>
      </c>
      <c r="L16" s="7"/>
    </row>
    <row r="17" spans="1:12" ht="22.5">
      <c r="A17" s="83"/>
      <c r="B17" s="5" t="s">
        <v>27</v>
      </c>
      <c r="C17" s="22" t="s">
        <v>28</v>
      </c>
      <c r="D17" s="6">
        <v>10</v>
      </c>
      <c r="E17" s="6"/>
      <c r="F17" s="6"/>
      <c r="G17" s="5">
        <v>10</v>
      </c>
      <c r="H17" s="5"/>
      <c r="I17" s="5"/>
      <c r="J17" s="5" t="s">
        <v>2</v>
      </c>
      <c r="K17" s="5">
        <v>302</v>
      </c>
      <c r="L17" s="7"/>
    </row>
    <row r="18" spans="1:12" s="32" customFormat="1">
      <c r="A18" s="81" t="s">
        <v>29</v>
      </c>
      <c r="B18" s="79" t="s">
        <v>30</v>
      </c>
      <c r="C18" s="80"/>
      <c r="D18" s="33">
        <f t="shared" ref="D18:I18" si="3">D19+D26+D27+D28+D29</f>
        <v>125</v>
      </c>
      <c r="E18" s="33">
        <f t="shared" si="3"/>
        <v>20</v>
      </c>
      <c r="F18" s="33">
        <f t="shared" si="3"/>
        <v>5</v>
      </c>
      <c r="G18" s="33">
        <f t="shared" si="3"/>
        <v>30</v>
      </c>
      <c r="H18" s="33">
        <f t="shared" si="3"/>
        <v>10</v>
      </c>
      <c r="I18" s="33">
        <f t="shared" si="3"/>
        <v>60</v>
      </c>
      <c r="J18" s="33"/>
      <c r="K18" s="33"/>
      <c r="L18" s="34"/>
    </row>
    <row r="19" spans="1:12" ht="14.45" customHeight="1">
      <c r="A19" s="82"/>
      <c r="B19" s="84" t="s">
        <v>259</v>
      </c>
      <c r="C19" s="22" t="s">
        <v>17</v>
      </c>
      <c r="D19" s="6">
        <f t="shared" ref="D19:I19" si="4">D20+D21+D22+D23+D24+D25</f>
        <v>85</v>
      </c>
      <c r="E19" s="6">
        <f t="shared" si="4"/>
        <v>0</v>
      </c>
      <c r="F19" s="6">
        <f t="shared" si="4"/>
        <v>5</v>
      </c>
      <c r="G19" s="6">
        <f t="shared" si="4"/>
        <v>20</v>
      </c>
      <c r="H19" s="6">
        <f t="shared" si="4"/>
        <v>0</v>
      </c>
      <c r="I19" s="6">
        <f t="shared" si="4"/>
        <v>60</v>
      </c>
      <c r="J19" s="6"/>
      <c r="K19" s="6"/>
      <c r="L19" s="7"/>
    </row>
    <row r="20" spans="1:12" ht="22.5">
      <c r="A20" s="82"/>
      <c r="B20" s="90"/>
      <c r="C20" s="22" t="s">
        <v>31</v>
      </c>
      <c r="D20" s="6">
        <v>5</v>
      </c>
      <c r="E20" s="6"/>
      <c r="F20" s="6">
        <v>5</v>
      </c>
      <c r="G20" s="5"/>
      <c r="H20" s="5"/>
      <c r="I20" s="5"/>
      <c r="J20" s="5" t="s">
        <v>2</v>
      </c>
      <c r="K20" s="5">
        <v>302</v>
      </c>
      <c r="L20" s="7"/>
    </row>
    <row r="21" spans="1:12" ht="22.5">
      <c r="A21" s="82"/>
      <c r="B21" s="90"/>
      <c r="C21" s="22" t="s">
        <v>32</v>
      </c>
      <c r="D21" s="6">
        <v>10</v>
      </c>
      <c r="E21" s="6"/>
      <c r="F21" s="6"/>
      <c r="G21" s="5">
        <v>10</v>
      </c>
      <c r="H21" s="5"/>
      <c r="I21" s="5"/>
      <c r="J21" s="5" t="s">
        <v>2</v>
      </c>
      <c r="K21" s="5">
        <v>302</v>
      </c>
      <c r="L21" s="7"/>
    </row>
    <row r="22" spans="1:12" ht="22.5">
      <c r="A22" s="82"/>
      <c r="B22" s="90"/>
      <c r="C22" s="22" t="s">
        <v>33</v>
      </c>
      <c r="D22" s="6">
        <v>10</v>
      </c>
      <c r="E22" s="6"/>
      <c r="F22" s="6"/>
      <c r="G22" s="5">
        <v>10</v>
      </c>
      <c r="H22" s="5"/>
      <c r="I22" s="5"/>
      <c r="J22" s="5" t="s">
        <v>2</v>
      </c>
      <c r="K22" s="5">
        <v>302</v>
      </c>
      <c r="L22" s="7"/>
    </row>
    <row r="23" spans="1:12" ht="32.450000000000003" customHeight="1">
      <c r="A23" s="82"/>
      <c r="B23" s="90"/>
      <c r="C23" s="22" t="s">
        <v>34</v>
      </c>
      <c r="D23" s="6">
        <v>20</v>
      </c>
      <c r="E23" s="6"/>
      <c r="F23" s="6"/>
      <c r="G23" s="5"/>
      <c r="H23" s="5"/>
      <c r="I23" s="5">
        <v>20</v>
      </c>
      <c r="J23" s="5" t="s">
        <v>1</v>
      </c>
      <c r="K23" s="5">
        <v>302</v>
      </c>
      <c r="L23" s="29" t="s">
        <v>274</v>
      </c>
    </row>
    <row r="24" spans="1:12" ht="32.450000000000003" customHeight="1">
      <c r="A24" s="82"/>
      <c r="B24" s="90"/>
      <c r="C24" s="23" t="s">
        <v>35</v>
      </c>
      <c r="D24" s="6">
        <v>20</v>
      </c>
      <c r="E24" s="6"/>
      <c r="F24" s="7"/>
      <c r="G24" s="5"/>
      <c r="H24" s="5"/>
      <c r="I24" s="5">
        <v>20</v>
      </c>
      <c r="J24" s="5" t="s">
        <v>1</v>
      </c>
      <c r="K24" s="5">
        <v>302</v>
      </c>
      <c r="L24" s="29" t="s">
        <v>276</v>
      </c>
    </row>
    <row r="25" spans="1:12" ht="32.450000000000003" customHeight="1">
      <c r="A25" s="82"/>
      <c r="B25" s="85"/>
      <c r="C25" s="24" t="s">
        <v>36</v>
      </c>
      <c r="D25" s="6">
        <v>20</v>
      </c>
      <c r="E25" s="6"/>
      <c r="F25" s="8"/>
      <c r="G25" s="5"/>
      <c r="H25" s="5"/>
      <c r="I25" s="5">
        <v>20</v>
      </c>
      <c r="J25" s="5" t="s">
        <v>1</v>
      </c>
      <c r="K25" s="5">
        <v>302</v>
      </c>
      <c r="L25" s="29" t="s">
        <v>274</v>
      </c>
    </row>
    <row r="26" spans="1:12" ht="22.5">
      <c r="A26" s="82"/>
      <c r="B26" s="5" t="s">
        <v>37</v>
      </c>
      <c r="C26" s="21" t="s">
        <v>38</v>
      </c>
      <c r="D26" s="5">
        <v>10</v>
      </c>
      <c r="E26" s="5">
        <v>10</v>
      </c>
      <c r="F26" s="5"/>
      <c r="G26" s="5"/>
      <c r="H26" s="5"/>
      <c r="I26" s="5"/>
      <c r="J26" s="5" t="s">
        <v>2</v>
      </c>
      <c r="K26" s="5">
        <v>302</v>
      </c>
      <c r="L26" s="2"/>
    </row>
    <row r="27" spans="1:12" ht="22.5">
      <c r="A27" s="82"/>
      <c r="B27" s="5" t="s">
        <v>39</v>
      </c>
      <c r="C27" s="21" t="s">
        <v>40</v>
      </c>
      <c r="D27" s="5">
        <v>10</v>
      </c>
      <c r="E27" s="5">
        <v>10</v>
      </c>
      <c r="F27" s="5"/>
      <c r="G27" s="5"/>
      <c r="H27" s="5"/>
      <c r="I27" s="5"/>
      <c r="J27" s="5" t="s">
        <v>2</v>
      </c>
      <c r="K27" s="5">
        <v>302</v>
      </c>
      <c r="L27" s="2"/>
    </row>
    <row r="28" spans="1:12" ht="22.5">
      <c r="A28" s="82"/>
      <c r="B28" s="69" t="s">
        <v>41</v>
      </c>
      <c r="C28" s="25" t="s">
        <v>42</v>
      </c>
      <c r="D28" s="5">
        <v>10</v>
      </c>
      <c r="E28" s="5"/>
      <c r="F28" s="5"/>
      <c r="G28" s="5"/>
      <c r="H28" s="5">
        <v>10</v>
      </c>
      <c r="I28" s="5"/>
      <c r="J28" s="5" t="s">
        <v>2</v>
      </c>
      <c r="K28" s="5">
        <v>302</v>
      </c>
      <c r="L28" s="4"/>
    </row>
    <row r="29" spans="1:12" ht="22.5">
      <c r="A29" s="83"/>
      <c r="B29" s="71"/>
      <c r="C29" s="22" t="s">
        <v>43</v>
      </c>
      <c r="D29" s="6">
        <v>10</v>
      </c>
      <c r="E29" s="6"/>
      <c r="F29" s="6"/>
      <c r="G29" s="5">
        <v>10</v>
      </c>
      <c r="H29" s="5"/>
      <c r="I29" s="5"/>
      <c r="J29" s="5" t="s">
        <v>2</v>
      </c>
      <c r="K29" s="5">
        <v>302</v>
      </c>
      <c r="L29" s="7"/>
    </row>
    <row r="30" spans="1:12" s="32" customFormat="1">
      <c r="A30" s="81" t="s">
        <v>44</v>
      </c>
      <c r="B30" s="45" t="s">
        <v>45</v>
      </c>
      <c r="C30" s="47"/>
      <c r="D30" s="33">
        <f t="shared" ref="D30:I30" si="5">D31+D36+D37+D38+D39</f>
        <v>105</v>
      </c>
      <c r="E30" s="33">
        <f t="shared" si="5"/>
        <v>20</v>
      </c>
      <c r="F30" s="33">
        <f t="shared" si="5"/>
        <v>5</v>
      </c>
      <c r="G30" s="33">
        <f t="shared" si="5"/>
        <v>10</v>
      </c>
      <c r="H30" s="33">
        <f t="shared" si="5"/>
        <v>10</v>
      </c>
      <c r="I30" s="33">
        <f t="shared" si="5"/>
        <v>60</v>
      </c>
      <c r="J30" s="33"/>
      <c r="K30" s="33"/>
      <c r="L30" s="34"/>
    </row>
    <row r="31" spans="1:12" ht="14.45" customHeight="1">
      <c r="A31" s="82"/>
      <c r="B31" s="84" t="s">
        <v>260</v>
      </c>
      <c r="C31" s="22" t="s">
        <v>17</v>
      </c>
      <c r="D31" s="6">
        <f t="shared" ref="D31:I31" si="6">D32+D33+D34+D35</f>
        <v>70</v>
      </c>
      <c r="E31" s="6">
        <f t="shared" si="6"/>
        <v>0</v>
      </c>
      <c r="F31" s="6">
        <f t="shared" si="6"/>
        <v>0</v>
      </c>
      <c r="G31" s="6">
        <f t="shared" si="6"/>
        <v>10</v>
      </c>
      <c r="H31" s="6">
        <f t="shared" si="6"/>
        <v>0</v>
      </c>
      <c r="I31" s="6">
        <f t="shared" si="6"/>
        <v>60</v>
      </c>
      <c r="J31" s="6"/>
      <c r="K31" s="6"/>
      <c r="L31" s="7"/>
    </row>
    <row r="32" spans="1:12" ht="22.5">
      <c r="A32" s="82"/>
      <c r="B32" s="90"/>
      <c r="C32" s="21" t="s">
        <v>46</v>
      </c>
      <c r="D32" s="5">
        <v>10</v>
      </c>
      <c r="E32" s="5"/>
      <c r="F32" s="5"/>
      <c r="G32" s="5">
        <v>10</v>
      </c>
      <c r="H32" s="5"/>
      <c r="I32" s="5"/>
      <c r="J32" s="5" t="s">
        <v>2</v>
      </c>
      <c r="K32" s="5">
        <v>302</v>
      </c>
      <c r="L32" s="2"/>
    </row>
    <row r="33" spans="1:12" ht="32.450000000000003" customHeight="1">
      <c r="A33" s="82"/>
      <c r="B33" s="90"/>
      <c r="C33" s="21" t="s">
        <v>47</v>
      </c>
      <c r="D33" s="5">
        <v>20</v>
      </c>
      <c r="E33" s="5"/>
      <c r="F33" s="9"/>
      <c r="G33" s="5"/>
      <c r="H33" s="5"/>
      <c r="I33" s="5">
        <v>20</v>
      </c>
      <c r="J33" s="5" t="s">
        <v>1</v>
      </c>
      <c r="K33" s="5">
        <v>302</v>
      </c>
      <c r="L33" s="27" t="s">
        <v>273</v>
      </c>
    </row>
    <row r="34" spans="1:12" ht="32.450000000000003" customHeight="1">
      <c r="A34" s="82"/>
      <c r="B34" s="90"/>
      <c r="C34" s="21" t="s">
        <v>48</v>
      </c>
      <c r="D34" s="5">
        <v>20</v>
      </c>
      <c r="E34" s="5"/>
      <c r="F34" s="2"/>
      <c r="G34" s="5"/>
      <c r="H34" s="5"/>
      <c r="I34" s="5">
        <v>20</v>
      </c>
      <c r="J34" s="5" t="s">
        <v>1</v>
      </c>
      <c r="K34" s="5">
        <v>302</v>
      </c>
      <c r="L34" s="27" t="s">
        <v>275</v>
      </c>
    </row>
    <row r="35" spans="1:12" ht="32.450000000000003" customHeight="1">
      <c r="A35" s="82"/>
      <c r="B35" s="85"/>
      <c r="C35" s="21" t="s">
        <v>49</v>
      </c>
      <c r="D35" s="5">
        <v>20</v>
      </c>
      <c r="E35" s="5"/>
      <c r="F35" s="2"/>
      <c r="G35" s="5"/>
      <c r="H35" s="5"/>
      <c r="I35" s="5">
        <v>20</v>
      </c>
      <c r="J35" s="5" t="s">
        <v>1</v>
      </c>
      <c r="K35" s="5">
        <v>302</v>
      </c>
      <c r="L35" s="27" t="s">
        <v>275</v>
      </c>
    </row>
    <row r="36" spans="1:12" ht="22.5">
      <c r="A36" s="82"/>
      <c r="B36" s="84" t="s">
        <v>50</v>
      </c>
      <c r="C36" s="21" t="s">
        <v>51</v>
      </c>
      <c r="D36" s="5">
        <v>10</v>
      </c>
      <c r="E36" s="5">
        <v>10</v>
      </c>
      <c r="F36" s="5"/>
      <c r="G36" s="5"/>
      <c r="H36" s="5"/>
      <c r="I36" s="5"/>
      <c r="J36" s="5" t="s">
        <v>2</v>
      </c>
      <c r="K36" s="5">
        <v>302</v>
      </c>
      <c r="L36" s="2"/>
    </row>
    <row r="37" spans="1:12" ht="22.5">
      <c r="A37" s="82"/>
      <c r="B37" s="85"/>
      <c r="C37" s="21" t="s">
        <v>52</v>
      </c>
      <c r="D37" s="5">
        <v>10</v>
      </c>
      <c r="E37" s="5"/>
      <c r="F37" s="5"/>
      <c r="G37" s="5"/>
      <c r="H37" s="5">
        <v>10</v>
      </c>
      <c r="I37" s="5"/>
      <c r="J37" s="5" t="s">
        <v>2</v>
      </c>
      <c r="K37" s="5">
        <v>302</v>
      </c>
      <c r="L37" s="2"/>
    </row>
    <row r="38" spans="1:12" ht="22.5">
      <c r="A38" s="82"/>
      <c r="B38" s="5" t="s">
        <v>53</v>
      </c>
      <c r="C38" s="21" t="s">
        <v>54</v>
      </c>
      <c r="D38" s="5">
        <v>10</v>
      </c>
      <c r="E38" s="5">
        <v>10</v>
      </c>
      <c r="F38" s="5"/>
      <c r="G38" s="5"/>
      <c r="H38" s="5"/>
      <c r="I38" s="5"/>
      <c r="J38" s="5" t="s">
        <v>2</v>
      </c>
      <c r="K38" s="5">
        <v>302</v>
      </c>
      <c r="L38" s="2"/>
    </row>
    <row r="39" spans="1:12" ht="22.5">
      <c r="A39" s="83"/>
      <c r="B39" s="5" t="s">
        <v>55</v>
      </c>
      <c r="C39" s="21" t="s">
        <v>56</v>
      </c>
      <c r="D39" s="5">
        <v>5</v>
      </c>
      <c r="E39" s="5"/>
      <c r="F39" s="5">
        <v>5</v>
      </c>
      <c r="G39" s="5"/>
      <c r="H39" s="5"/>
      <c r="I39" s="5"/>
      <c r="J39" s="5" t="s">
        <v>2</v>
      </c>
      <c r="K39" s="5">
        <v>302</v>
      </c>
      <c r="L39" s="2"/>
    </row>
    <row r="40" spans="1:12" s="32" customFormat="1">
      <c r="A40" s="87" t="s">
        <v>57</v>
      </c>
      <c r="B40" s="79" t="s">
        <v>58</v>
      </c>
      <c r="C40" s="80"/>
      <c r="D40" s="30">
        <f t="shared" ref="D40:I40" si="7">D41+D44+D45+D46+D47+D48</f>
        <v>60</v>
      </c>
      <c r="E40" s="30">
        <f t="shared" si="7"/>
        <v>30</v>
      </c>
      <c r="F40" s="30">
        <f t="shared" si="7"/>
        <v>10</v>
      </c>
      <c r="G40" s="30">
        <f t="shared" si="7"/>
        <v>20</v>
      </c>
      <c r="H40" s="30">
        <f t="shared" si="7"/>
        <v>0</v>
      </c>
      <c r="I40" s="30">
        <f t="shared" si="7"/>
        <v>0</v>
      </c>
      <c r="J40" s="30"/>
      <c r="K40" s="30"/>
      <c r="L40" s="31"/>
    </row>
    <row r="41" spans="1:12" ht="14.45" customHeight="1">
      <c r="A41" s="88"/>
      <c r="B41" s="77" t="s">
        <v>261</v>
      </c>
      <c r="C41" s="21" t="s">
        <v>17</v>
      </c>
      <c r="D41" s="5">
        <f t="shared" ref="D41:I41" si="8">D42+D43</f>
        <v>20</v>
      </c>
      <c r="E41" s="5">
        <f t="shared" si="8"/>
        <v>10</v>
      </c>
      <c r="F41" s="5">
        <f t="shared" si="8"/>
        <v>0</v>
      </c>
      <c r="G41" s="5">
        <f t="shared" si="8"/>
        <v>10</v>
      </c>
      <c r="H41" s="5">
        <f t="shared" si="8"/>
        <v>0</v>
      </c>
      <c r="I41" s="5">
        <f t="shared" si="8"/>
        <v>0</v>
      </c>
      <c r="J41" s="5"/>
      <c r="K41" s="5"/>
      <c r="L41" s="2"/>
    </row>
    <row r="42" spans="1:12" ht="22.5">
      <c r="A42" s="88"/>
      <c r="B42" s="86"/>
      <c r="C42" s="19" t="s">
        <v>59</v>
      </c>
      <c r="D42" s="5">
        <v>10</v>
      </c>
      <c r="E42" s="5">
        <v>10</v>
      </c>
      <c r="F42" s="2"/>
      <c r="G42" s="5"/>
      <c r="H42" s="5"/>
      <c r="I42" s="5"/>
      <c r="J42" s="5" t="s">
        <v>2</v>
      </c>
      <c r="K42" s="5">
        <v>302</v>
      </c>
      <c r="L42" s="2"/>
    </row>
    <row r="43" spans="1:12" ht="22.5">
      <c r="A43" s="88"/>
      <c r="B43" s="78"/>
      <c r="C43" s="21" t="s">
        <v>60</v>
      </c>
      <c r="D43" s="5">
        <v>10</v>
      </c>
      <c r="E43" s="5"/>
      <c r="F43" s="5"/>
      <c r="G43" s="5">
        <v>10</v>
      </c>
      <c r="H43" s="5"/>
      <c r="I43" s="5"/>
      <c r="J43" s="5" t="s">
        <v>2</v>
      </c>
      <c r="K43" s="5">
        <v>302</v>
      </c>
      <c r="L43" s="2"/>
    </row>
    <row r="44" spans="1:12" ht="22.5">
      <c r="A44" s="88"/>
      <c r="B44" s="5" t="s">
        <v>61</v>
      </c>
      <c r="C44" s="21" t="s">
        <v>62</v>
      </c>
      <c r="D44" s="5">
        <v>5</v>
      </c>
      <c r="E44" s="5"/>
      <c r="F44" s="5">
        <v>5</v>
      </c>
      <c r="G44" s="5"/>
      <c r="H44" s="5"/>
      <c r="I44" s="5"/>
      <c r="J44" s="5" t="s">
        <v>2</v>
      </c>
      <c r="K44" s="5">
        <v>302</v>
      </c>
      <c r="L44" s="2"/>
    </row>
    <row r="45" spans="1:12" ht="22.5">
      <c r="A45" s="88"/>
      <c r="B45" s="2" t="s">
        <v>63</v>
      </c>
      <c r="C45" s="19" t="s">
        <v>64</v>
      </c>
      <c r="D45" s="5">
        <v>10</v>
      </c>
      <c r="E45" s="5">
        <v>10</v>
      </c>
      <c r="F45" s="2"/>
      <c r="G45" s="5"/>
      <c r="H45" s="5"/>
      <c r="I45" s="5"/>
      <c r="J45" s="5" t="s">
        <v>2</v>
      </c>
      <c r="K45" s="5">
        <v>302</v>
      </c>
      <c r="L45" s="2"/>
    </row>
    <row r="46" spans="1:12" ht="22.5">
      <c r="A46" s="88"/>
      <c r="B46" s="5" t="s">
        <v>65</v>
      </c>
      <c r="C46" s="21" t="s">
        <v>66</v>
      </c>
      <c r="D46" s="5">
        <v>5</v>
      </c>
      <c r="E46" s="5"/>
      <c r="F46" s="5">
        <v>5</v>
      </c>
      <c r="G46" s="5"/>
      <c r="H46" s="5"/>
      <c r="I46" s="5"/>
      <c r="J46" s="5" t="s">
        <v>2</v>
      </c>
      <c r="K46" s="5">
        <v>302</v>
      </c>
      <c r="L46" s="2"/>
    </row>
    <row r="47" spans="1:12" ht="22.5">
      <c r="A47" s="88"/>
      <c r="B47" s="2" t="s">
        <v>67</v>
      </c>
      <c r="C47" s="19" t="s">
        <v>68</v>
      </c>
      <c r="D47" s="5">
        <v>10</v>
      </c>
      <c r="E47" s="5">
        <v>10</v>
      </c>
      <c r="F47" s="2"/>
      <c r="G47" s="5"/>
      <c r="H47" s="5"/>
      <c r="I47" s="5"/>
      <c r="J47" s="5" t="s">
        <v>2</v>
      </c>
      <c r="K47" s="5">
        <v>302</v>
      </c>
      <c r="L47" s="2"/>
    </row>
    <row r="48" spans="1:12" ht="22.5">
      <c r="A48" s="89"/>
      <c r="B48" s="5" t="s">
        <v>69</v>
      </c>
      <c r="C48" s="21" t="s">
        <v>70</v>
      </c>
      <c r="D48" s="5">
        <v>10</v>
      </c>
      <c r="E48" s="5"/>
      <c r="F48" s="5"/>
      <c r="G48" s="5">
        <v>10</v>
      </c>
      <c r="H48" s="5"/>
      <c r="I48" s="5"/>
      <c r="J48" s="5" t="s">
        <v>2</v>
      </c>
      <c r="K48" s="5">
        <v>302</v>
      </c>
      <c r="L48" s="2"/>
    </row>
    <row r="49" spans="1:12" s="32" customFormat="1">
      <c r="A49" s="81" t="s">
        <v>71</v>
      </c>
      <c r="B49" s="79" t="s">
        <v>72</v>
      </c>
      <c r="C49" s="80"/>
      <c r="D49" s="30">
        <f t="shared" ref="D49:I49" si="9">D50+D51+D52+D53+D54+D55+D56+D57+D58+D59</f>
        <v>95</v>
      </c>
      <c r="E49" s="30">
        <f t="shared" si="9"/>
        <v>30</v>
      </c>
      <c r="F49" s="30">
        <f t="shared" si="9"/>
        <v>5</v>
      </c>
      <c r="G49" s="30">
        <f t="shared" si="9"/>
        <v>10</v>
      </c>
      <c r="H49" s="30">
        <f t="shared" si="9"/>
        <v>50</v>
      </c>
      <c r="I49" s="30">
        <f t="shared" si="9"/>
        <v>0</v>
      </c>
      <c r="J49" s="30"/>
      <c r="K49" s="30"/>
      <c r="L49" s="31"/>
    </row>
    <row r="50" spans="1:12" ht="32.450000000000003" customHeight="1">
      <c r="A50" s="82"/>
      <c r="B50" s="5" t="s">
        <v>262</v>
      </c>
      <c r="C50" s="21" t="s">
        <v>73</v>
      </c>
      <c r="D50" s="5">
        <v>5</v>
      </c>
      <c r="E50" s="5"/>
      <c r="F50" s="5">
        <v>5</v>
      </c>
      <c r="G50" s="5"/>
      <c r="H50" s="5"/>
      <c r="I50" s="5"/>
      <c r="J50" s="5" t="s">
        <v>2</v>
      </c>
      <c r="K50" s="5">
        <v>302</v>
      </c>
      <c r="L50" s="2"/>
    </row>
    <row r="51" spans="1:12" ht="32.450000000000003" customHeight="1">
      <c r="A51" s="82"/>
      <c r="B51" s="2" t="s">
        <v>74</v>
      </c>
      <c r="C51" s="19" t="s">
        <v>75</v>
      </c>
      <c r="D51" s="5">
        <v>10</v>
      </c>
      <c r="E51" s="5">
        <v>10</v>
      </c>
      <c r="F51" s="2"/>
      <c r="G51" s="5"/>
      <c r="H51" s="5"/>
      <c r="I51" s="5"/>
      <c r="J51" s="5" t="s">
        <v>2</v>
      </c>
      <c r="K51" s="5">
        <v>302</v>
      </c>
      <c r="L51" s="2"/>
    </row>
    <row r="52" spans="1:12" ht="22.5">
      <c r="A52" s="82"/>
      <c r="B52" s="5" t="s">
        <v>76</v>
      </c>
      <c r="C52" s="21" t="s">
        <v>77</v>
      </c>
      <c r="D52" s="5">
        <v>10</v>
      </c>
      <c r="E52" s="5"/>
      <c r="F52" s="5"/>
      <c r="G52" s="5">
        <v>10</v>
      </c>
      <c r="H52" s="5"/>
      <c r="I52" s="5"/>
      <c r="J52" s="5" t="s">
        <v>2</v>
      </c>
      <c r="K52" s="5">
        <v>302</v>
      </c>
      <c r="L52" s="2"/>
    </row>
    <row r="53" spans="1:12" ht="22.5">
      <c r="A53" s="82"/>
      <c r="B53" s="2" t="s">
        <v>78</v>
      </c>
      <c r="C53" s="19" t="s">
        <v>79</v>
      </c>
      <c r="D53" s="5">
        <v>10</v>
      </c>
      <c r="E53" s="5">
        <v>10</v>
      </c>
      <c r="F53" s="2"/>
      <c r="G53" s="5"/>
      <c r="H53" s="5"/>
      <c r="I53" s="5"/>
      <c r="J53" s="5" t="s">
        <v>2</v>
      </c>
      <c r="K53" s="5">
        <v>302</v>
      </c>
      <c r="L53" s="2"/>
    </row>
    <row r="54" spans="1:12" ht="22.5">
      <c r="A54" s="82"/>
      <c r="B54" s="77" t="s">
        <v>80</v>
      </c>
      <c r="C54" s="19" t="s">
        <v>81</v>
      </c>
      <c r="D54" s="5">
        <v>10</v>
      </c>
      <c r="E54" s="5">
        <v>10</v>
      </c>
      <c r="F54" s="2"/>
      <c r="G54" s="5"/>
      <c r="H54" s="5"/>
      <c r="I54" s="5"/>
      <c r="J54" s="5" t="s">
        <v>2</v>
      </c>
      <c r="K54" s="5">
        <v>302</v>
      </c>
      <c r="L54" s="2"/>
    </row>
    <row r="55" spans="1:12" ht="22.5">
      <c r="A55" s="82"/>
      <c r="B55" s="78"/>
      <c r="C55" s="25" t="s">
        <v>82</v>
      </c>
      <c r="D55" s="5">
        <v>10</v>
      </c>
      <c r="E55" s="5"/>
      <c r="F55" s="5"/>
      <c r="G55" s="5"/>
      <c r="H55" s="5">
        <v>10</v>
      </c>
      <c r="I55" s="5"/>
      <c r="J55" s="5" t="s">
        <v>2</v>
      </c>
      <c r="K55" s="5">
        <v>302</v>
      </c>
      <c r="L55" s="4"/>
    </row>
    <row r="56" spans="1:12" ht="22.5">
      <c r="A56" s="82"/>
      <c r="B56" s="84" t="s">
        <v>83</v>
      </c>
      <c r="C56" s="21" t="s">
        <v>84</v>
      </c>
      <c r="D56" s="5">
        <v>10</v>
      </c>
      <c r="E56" s="5"/>
      <c r="F56" s="5"/>
      <c r="G56" s="5"/>
      <c r="H56" s="5">
        <v>10</v>
      </c>
      <c r="I56" s="5"/>
      <c r="J56" s="5" t="s">
        <v>2</v>
      </c>
      <c r="K56" s="5">
        <v>302</v>
      </c>
      <c r="L56" s="2"/>
    </row>
    <row r="57" spans="1:12" ht="22.5">
      <c r="A57" s="82"/>
      <c r="B57" s="85"/>
      <c r="C57" s="21" t="s">
        <v>85</v>
      </c>
      <c r="D57" s="5">
        <v>10</v>
      </c>
      <c r="E57" s="5"/>
      <c r="F57" s="5"/>
      <c r="G57" s="5"/>
      <c r="H57" s="5">
        <v>10</v>
      </c>
      <c r="I57" s="5"/>
      <c r="J57" s="5" t="s">
        <v>2</v>
      </c>
      <c r="K57" s="5">
        <v>302</v>
      </c>
      <c r="L57" s="2"/>
    </row>
    <row r="58" spans="1:12" ht="22.5">
      <c r="A58" s="82"/>
      <c r="B58" s="5" t="s">
        <v>86</v>
      </c>
      <c r="C58" s="25" t="s">
        <v>87</v>
      </c>
      <c r="D58" s="5">
        <v>10</v>
      </c>
      <c r="E58" s="5"/>
      <c r="F58" s="5"/>
      <c r="G58" s="5"/>
      <c r="H58" s="5">
        <v>10</v>
      </c>
      <c r="I58" s="5"/>
      <c r="J58" s="5" t="s">
        <v>2</v>
      </c>
      <c r="K58" s="5">
        <v>302</v>
      </c>
      <c r="L58" s="2"/>
    </row>
    <row r="59" spans="1:12" ht="22.5">
      <c r="A59" s="83"/>
      <c r="B59" s="5" t="s">
        <v>88</v>
      </c>
      <c r="C59" s="21" t="s">
        <v>89</v>
      </c>
      <c r="D59" s="5">
        <v>10</v>
      </c>
      <c r="E59" s="5"/>
      <c r="F59" s="5"/>
      <c r="G59" s="5"/>
      <c r="H59" s="5">
        <v>10</v>
      </c>
      <c r="I59" s="5"/>
      <c r="J59" s="5" t="s">
        <v>2</v>
      </c>
      <c r="K59" s="5">
        <v>302</v>
      </c>
      <c r="L59" s="2"/>
    </row>
    <row r="60" spans="1:12" s="32" customFormat="1">
      <c r="A60" s="81" t="s">
        <v>90</v>
      </c>
      <c r="B60" s="79" t="s">
        <v>91</v>
      </c>
      <c r="C60" s="80"/>
      <c r="D60" s="30">
        <f t="shared" ref="D60:I60" si="10">D61+D62+D63+D64+D65+D66+D67+D68</f>
        <v>70</v>
      </c>
      <c r="E60" s="30">
        <f t="shared" si="10"/>
        <v>20</v>
      </c>
      <c r="F60" s="30">
        <f t="shared" si="10"/>
        <v>10</v>
      </c>
      <c r="G60" s="30">
        <f t="shared" si="10"/>
        <v>20</v>
      </c>
      <c r="H60" s="30">
        <f t="shared" si="10"/>
        <v>20</v>
      </c>
      <c r="I60" s="30">
        <f t="shared" si="10"/>
        <v>0</v>
      </c>
      <c r="J60" s="30"/>
      <c r="K60" s="30"/>
      <c r="L60" s="31"/>
    </row>
    <row r="61" spans="1:12" ht="32.450000000000003" customHeight="1">
      <c r="A61" s="82"/>
      <c r="B61" s="84" t="s">
        <v>263</v>
      </c>
      <c r="C61" s="21" t="s">
        <v>92</v>
      </c>
      <c r="D61" s="5">
        <v>10</v>
      </c>
      <c r="E61" s="5">
        <v>10</v>
      </c>
      <c r="F61" s="5"/>
      <c r="G61" s="5"/>
      <c r="H61" s="5"/>
      <c r="I61" s="5"/>
      <c r="J61" s="5" t="s">
        <v>2</v>
      </c>
      <c r="K61" s="5">
        <v>302</v>
      </c>
      <c r="L61" s="2"/>
    </row>
    <row r="62" spans="1:12" ht="22.5">
      <c r="A62" s="82"/>
      <c r="B62" s="85"/>
      <c r="C62" s="21" t="s">
        <v>93</v>
      </c>
      <c r="D62" s="5">
        <v>10</v>
      </c>
      <c r="E62" s="5"/>
      <c r="F62" s="5"/>
      <c r="G62" s="5">
        <v>10</v>
      </c>
      <c r="H62" s="5"/>
      <c r="I62" s="5"/>
      <c r="J62" s="5" t="s">
        <v>2</v>
      </c>
      <c r="K62" s="5">
        <v>302</v>
      </c>
      <c r="L62" s="2"/>
    </row>
    <row r="63" spans="1:12" ht="22.5">
      <c r="A63" s="82"/>
      <c r="B63" s="5" t="s">
        <v>94</v>
      </c>
      <c r="C63" s="21" t="s">
        <v>95</v>
      </c>
      <c r="D63" s="5">
        <v>5</v>
      </c>
      <c r="E63" s="5"/>
      <c r="F63" s="5">
        <v>5</v>
      </c>
      <c r="G63" s="5"/>
      <c r="H63" s="5"/>
      <c r="I63" s="5"/>
      <c r="J63" s="5" t="s">
        <v>2</v>
      </c>
      <c r="K63" s="5">
        <v>302</v>
      </c>
      <c r="L63" s="2"/>
    </row>
    <row r="64" spans="1:12" ht="22.5">
      <c r="A64" s="82"/>
      <c r="B64" s="5" t="s">
        <v>96</v>
      </c>
      <c r="C64" s="21" t="s">
        <v>97</v>
      </c>
      <c r="D64" s="5">
        <v>10</v>
      </c>
      <c r="E64" s="5">
        <v>10</v>
      </c>
      <c r="F64" s="5"/>
      <c r="G64" s="5"/>
      <c r="H64" s="5"/>
      <c r="I64" s="5"/>
      <c r="J64" s="5" t="s">
        <v>2</v>
      </c>
      <c r="K64" s="5">
        <v>302</v>
      </c>
      <c r="L64" s="2"/>
    </row>
    <row r="65" spans="1:12" ht="22.5">
      <c r="A65" s="82"/>
      <c r="B65" s="5" t="s">
        <v>98</v>
      </c>
      <c r="C65" s="21" t="s">
        <v>99</v>
      </c>
      <c r="D65" s="5">
        <v>5</v>
      </c>
      <c r="E65" s="5"/>
      <c r="F65" s="5">
        <v>5</v>
      </c>
      <c r="G65" s="5"/>
      <c r="H65" s="5"/>
      <c r="I65" s="5"/>
      <c r="J65" s="5" t="s">
        <v>2</v>
      </c>
      <c r="K65" s="5">
        <v>302</v>
      </c>
      <c r="L65" s="2"/>
    </row>
    <row r="66" spans="1:12" ht="22.5">
      <c r="A66" s="82"/>
      <c r="B66" s="15" t="s">
        <v>100</v>
      </c>
      <c r="C66" s="25" t="s">
        <v>101</v>
      </c>
      <c r="D66" s="5">
        <v>10</v>
      </c>
      <c r="E66" s="5"/>
      <c r="F66" s="14"/>
      <c r="G66" s="5"/>
      <c r="H66" s="5">
        <v>10</v>
      </c>
      <c r="I66" s="5"/>
      <c r="J66" s="5" t="s">
        <v>2</v>
      </c>
      <c r="K66" s="5">
        <v>302</v>
      </c>
      <c r="L66" s="4"/>
    </row>
    <row r="67" spans="1:12" ht="22.5">
      <c r="A67" s="82"/>
      <c r="B67" s="5" t="s">
        <v>100</v>
      </c>
      <c r="C67" s="25" t="s">
        <v>102</v>
      </c>
      <c r="D67" s="5">
        <v>10</v>
      </c>
      <c r="E67" s="5"/>
      <c r="F67" s="5"/>
      <c r="G67" s="5"/>
      <c r="H67" s="5">
        <v>10</v>
      </c>
      <c r="I67" s="5"/>
      <c r="J67" s="5" t="s">
        <v>2</v>
      </c>
      <c r="K67" s="5">
        <v>302</v>
      </c>
      <c r="L67" s="2"/>
    </row>
    <row r="68" spans="1:12" ht="22.5">
      <c r="A68" s="83"/>
      <c r="B68" s="5" t="s">
        <v>103</v>
      </c>
      <c r="C68" s="21" t="s">
        <v>104</v>
      </c>
      <c r="D68" s="5">
        <v>10</v>
      </c>
      <c r="E68" s="5"/>
      <c r="F68" s="5"/>
      <c r="G68" s="5">
        <v>10</v>
      </c>
      <c r="H68" s="5"/>
      <c r="I68" s="5"/>
      <c r="J68" s="5" t="s">
        <v>2</v>
      </c>
      <c r="K68" s="5">
        <v>302</v>
      </c>
      <c r="L68" s="2"/>
    </row>
    <row r="69" spans="1:12" s="32" customFormat="1" ht="14.45" customHeight="1">
      <c r="A69" s="81" t="s">
        <v>105</v>
      </c>
      <c r="B69" s="79" t="s">
        <v>106</v>
      </c>
      <c r="C69" s="80"/>
      <c r="D69" s="30">
        <f t="shared" ref="D69:I69" si="11">D70+D74+D75+D76+D77</f>
        <v>65</v>
      </c>
      <c r="E69" s="30">
        <f t="shared" si="11"/>
        <v>20</v>
      </c>
      <c r="F69" s="30">
        <f t="shared" si="11"/>
        <v>5</v>
      </c>
      <c r="G69" s="30">
        <f t="shared" si="11"/>
        <v>10</v>
      </c>
      <c r="H69" s="30">
        <f t="shared" si="11"/>
        <v>30</v>
      </c>
      <c r="I69" s="30">
        <f t="shared" si="11"/>
        <v>0</v>
      </c>
      <c r="J69" s="30"/>
      <c r="K69" s="30"/>
      <c r="L69" s="31"/>
    </row>
    <row r="70" spans="1:12" ht="14.45" customHeight="1">
      <c r="A70" s="82"/>
      <c r="B70" s="77" t="s">
        <v>264</v>
      </c>
      <c r="C70" s="21" t="s">
        <v>17</v>
      </c>
      <c r="D70" s="5">
        <f t="shared" ref="D70:I70" si="12">D71+D72+D73</f>
        <v>25</v>
      </c>
      <c r="E70" s="5">
        <f t="shared" si="12"/>
        <v>0</v>
      </c>
      <c r="F70" s="5">
        <f t="shared" si="12"/>
        <v>5</v>
      </c>
      <c r="G70" s="5">
        <f t="shared" si="12"/>
        <v>0</v>
      </c>
      <c r="H70" s="5">
        <f t="shared" si="12"/>
        <v>20</v>
      </c>
      <c r="I70" s="5">
        <f t="shared" si="12"/>
        <v>0</v>
      </c>
      <c r="J70" s="5"/>
      <c r="K70" s="5"/>
      <c r="L70" s="2"/>
    </row>
    <row r="71" spans="1:12" ht="32.450000000000003" customHeight="1">
      <c r="A71" s="82"/>
      <c r="B71" s="86"/>
      <c r="C71" s="19" t="s">
        <v>107</v>
      </c>
      <c r="D71" s="5">
        <v>5</v>
      </c>
      <c r="E71" s="5"/>
      <c r="F71" s="2">
        <v>5</v>
      </c>
      <c r="G71" s="5"/>
      <c r="H71" s="5"/>
      <c r="I71" s="5"/>
      <c r="J71" s="5" t="s">
        <v>2</v>
      </c>
      <c r="K71" s="5">
        <v>302</v>
      </c>
      <c r="L71" s="2"/>
    </row>
    <row r="72" spans="1:12" ht="32.450000000000003" customHeight="1">
      <c r="A72" s="82"/>
      <c r="B72" s="86"/>
      <c r="C72" s="26" t="s">
        <v>108</v>
      </c>
      <c r="D72" s="5">
        <v>10</v>
      </c>
      <c r="E72" s="5"/>
      <c r="F72" s="5"/>
      <c r="G72" s="5"/>
      <c r="H72" s="5">
        <v>10</v>
      </c>
      <c r="I72" s="5"/>
      <c r="J72" s="5" t="s">
        <v>2</v>
      </c>
      <c r="K72" s="5">
        <v>302</v>
      </c>
      <c r="L72" s="4"/>
    </row>
    <row r="73" spans="1:12" ht="22.5">
      <c r="A73" s="82"/>
      <c r="B73" s="78"/>
      <c r="C73" s="25" t="s">
        <v>109</v>
      </c>
      <c r="D73" s="5">
        <v>10</v>
      </c>
      <c r="E73" s="5"/>
      <c r="F73" s="5"/>
      <c r="G73" s="5"/>
      <c r="H73" s="5">
        <v>10</v>
      </c>
      <c r="I73" s="5"/>
      <c r="J73" s="5" t="s">
        <v>2</v>
      </c>
      <c r="K73" s="5">
        <v>302</v>
      </c>
      <c r="L73" s="4"/>
    </row>
    <row r="74" spans="1:12" ht="22.5">
      <c r="A74" s="82"/>
      <c r="B74" s="77" t="s">
        <v>110</v>
      </c>
      <c r="C74" s="21" t="s">
        <v>111</v>
      </c>
      <c r="D74" s="5">
        <v>10</v>
      </c>
      <c r="E74" s="5">
        <v>10</v>
      </c>
      <c r="F74" s="2"/>
      <c r="G74" s="5"/>
      <c r="H74" s="5"/>
      <c r="I74" s="5"/>
      <c r="J74" s="5" t="s">
        <v>2</v>
      </c>
      <c r="K74" s="5">
        <v>302</v>
      </c>
      <c r="L74" s="2"/>
    </row>
    <row r="75" spans="1:12" ht="22.5">
      <c r="A75" s="82"/>
      <c r="B75" s="86"/>
      <c r="C75" s="21" t="s">
        <v>112</v>
      </c>
      <c r="D75" s="5">
        <v>10</v>
      </c>
      <c r="E75" s="5"/>
      <c r="F75" s="5"/>
      <c r="G75" s="5">
        <v>10</v>
      </c>
      <c r="H75" s="5"/>
      <c r="I75" s="5"/>
      <c r="J75" s="5" t="s">
        <v>2</v>
      </c>
      <c r="K75" s="5">
        <v>302</v>
      </c>
      <c r="L75" s="2"/>
    </row>
    <row r="76" spans="1:12" ht="22.5">
      <c r="A76" s="82"/>
      <c r="B76" s="78"/>
      <c r="C76" s="21" t="s">
        <v>113</v>
      </c>
      <c r="D76" s="5">
        <v>10</v>
      </c>
      <c r="E76" s="5"/>
      <c r="F76" s="5"/>
      <c r="G76" s="5"/>
      <c r="H76" s="5">
        <v>10</v>
      </c>
      <c r="I76" s="5"/>
      <c r="J76" s="5" t="s">
        <v>2</v>
      </c>
      <c r="K76" s="5">
        <v>302</v>
      </c>
      <c r="L76" s="2"/>
    </row>
    <row r="77" spans="1:12" ht="22.5">
      <c r="A77" s="83"/>
      <c r="B77" s="2" t="s">
        <v>114</v>
      </c>
      <c r="C77" s="21" t="s">
        <v>115</v>
      </c>
      <c r="D77" s="5">
        <v>10</v>
      </c>
      <c r="E77" s="5">
        <v>10</v>
      </c>
      <c r="F77" s="2"/>
      <c r="G77" s="5"/>
      <c r="H77" s="5"/>
      <c r="I77" s="5"/>
      <c r="J77" s="5" t="s">
        <v>2</v>
      </c>
      <c r="K77" s="5">
        <v>302</v>
      </c>
      <c r="L77" s="2"/>
    </row>
    <row r="78" spans="1:12" s="32" customFormat="1">
      <c r="A78" s="81" t="s">
        <v>116</v>
      </c>
      <c r="B78" s="45" t="s">
        <v>117</v>
      </c>
      <c r="C78" s="47"/>
      <c r="D78" s="30">
        <f t="shared" ref="D78:I78" si="13">D79+D80+D81+D82+D83</f>
        <v>45</v>
      </c>
      <c r="E78" s="30">
        <f t="shared" si="13"/>
        <v>20</v>
      </c>
      <c r="F78" s="30">
        <f t="shared" si="13"/>
        <v>5</v>
      </c>
      <c r="G78" s="30">
        <f t="shared" si="13"/>
        <v>10</v>
      </c>
      <c r="H78" s="30">
        <f t="shared" si="13"/>
        <v>10</v>
      </c>
      <c r="I78" s="30">
        <f t="shared" si="13"/>
        <v>0</v>
      </c>
      <c r="J78" s="30"/>
      <c r="K78" s="30"/>
      <c r="L78" s="31"/>
    </row>
    <row r="79" spans="1:12" ht="22.5">
      <c r="A79" s="82"/>
      <c r="B79" s="5" t="s">
        <v>265</v>
      </c>
      <c r="C79" s="21" t="s">
        <v>118</v>
      </c>
      <c r="D79" s="5">
        <v>5</v>
      </c>
      <c r="E79" s="5"/>
      <c r="F79" s="5">
        <v>5</v>
      </c>
      <c r="G79" s="5"/>
      <c r="H79" s="5"/>
      <c r="I79" s="5"/>
      <c r="J79" s="5" t="s">
        <v>2</v>
      </c>
      <c r="K79" s="5">
        <v>302</v>
      </c>
      <c r="L79" s="2"/>
    </row>
    <row r="80" spans="1:12" ht="22.5">
      <c r="A80" s="82"/>
      <c r="B80" s="5" t="s">
        <v>119</v>
      </c>
      <c r="C80" s="21" t="s">
        <v>120</v>
      </c>
      <c r="D80" s="5">
        <v>10</v>
      </c>
      <c r="E80" s="5"/>
      <c r="F80" s="5"/>
      <c r="G80" s="5"/>
      <c r="H80" s="5">
        <v>10</v>
      </c>
      <c r="I80" s="5"/>
      <c r="J80" s="5" t="s">
        <v>2</v>
      </c>
      <c r="K80" s="5">
        <v>302</v>
      </c>
      <c r="L80" s="2"/>
    </row>
    <row r="81" spans="1:12" ht="32.450000000000003" customHeight="1">
      <c r="A81" s="82"/>
      <c r="B81" s="5" t="s">
        <v>121</v>
      </c>
      <c r="C81" s="21" t="s">
        <v>122</v>
      </c>
      <c r="D81" s="5">
        <v>10</v>
      </c>
      <c r="E81" s="5">
        <v>10</v>
      </c>
      <c r="F81" s="5"/>
      <c r="G81" s="5"/>
      <c r="H81" s="5"/>
      <c r="I81" s="5"/>
      <c r="J81" s="5" t="s">
        <v>2</v>
      </c>
      <c r="K81" s="5">
        <v>302</v>
      </c>
      <c r="L81" s="2"/>
    </row>
    <row r="82" spans="1:12" ht="22.5">
      <c r="A82" s="82"/>
      <c r="B82" s="5" t="s">
        <v>123</v>
      </c>
      <c r="C82" s="21" t="s">
        <v>124</v>
      </c>
      <c r="D82" s="5">
        <v>10</v>
      </c>
      <c r="E82" s="5"/>
      <c r="F82" s="5"/>
      <c r="G82" s="5">
        <v>10</v>
      </c>
      <c r="H82" s="5"/>
      <c r="I82" s="5"/>
      <c r="J82" s="5" t="s">
        <v>2</v>
      </c>
      <c r="K82" s="5">
        <v>302</v>
      </c>
      <c r="L82" s="2"/>
    </row>
    <row r="83" spans="1:12" ht="22.5">
      <c r="A83" s="83"/>
      <c r="B83" s="5" t="s">
        <v>125</v>
      </c>
      <c r="C83" s="21" t="s">
        <v>126</v>
      </c>
      <c r="D83" s="5">
        <v>10</v>
      </c>
      <c r="E83" s="5">
        <v>10</v>
      </c>
      <c r="F83" s="5"/>
      <c r="G83" s="5"/>
      <c r="H83" s="5"/>
      <c r="I83" s="5"/>
      <c r="J83" s="5" t="s">
        <v>2</v>
      </c>
      <c r="K83" s="5">
        <v>302</v>
      </c>
      <c r="L83" s="2"/>
    </row>
    <row r="84" spans="1:12" s="32" customFormat="1">
      <c r="A84" s="81" t="s">
        <v>127</v>
      </c>
      <c r="B84" s="79" t="s">
        <v>128</v>
      </c>
      <c r="C84" s="80"/>
      <c r="D84" s="30">
        <f t="shared" ref="D84:I84" si="14">D85+D86+D87+D88+D89+D90+D91</f>
        <v>65</v>
      </c>
      <c r="E84" s="30">
        <f t="shared" si="14"/>
        <v>20</v>
      </c>
      <c r="F84" s="30">
        <f t="shared" si="14"/>
        <v>5</v>
      </c>
      <c r="G84" s="30">
        <f t="shared" si="14"/>
        <v>30</v>
      </c>
      <c r="H84" s="30">
        <f t="shared" si="14"/>
        <v>10</v>
      </c>
      <c r="I84" s="30">
        <f t="shared" si="14"/>
        <v>0</v>
      </c>
      <c r="J84" s="30"/>
      <c r="K84" s="30"/>
      <c r="L84" s="31"/>
    </row>
    <row r="85" spans="1:12" ht="32.450000000000003" customHeight="1">
      <c r="A85" s="82"/>
      <c r="B85" s="77" t="s">
        <v>266</v>
      </c>
      <c r="C85" s="21" t="s">
        <v>129</v>
      </c>
      <c r="D85" s="5">
        <v>10</v>
      </c>
      <c r="E85" s="5">
        <v>10</v>
      </c>
      <c r="F85" s="2"/>
      <c r="G85" s="5"/>
      <c r="H85" s="5"/>
      <c r="I85" s="5"/>
      <c r="J85" s="5" t="s">
        <v>2</v>
      </c>
      <c r="K85" s="5">
        <v>302</v>
      </c>
      <c r="L85" s="2"/>
    </row>
    <row r="86" spans="1:12" ht="22.5">
      <c r="A86" s="82"/>
      <c r="B86" s="78"/>
      <c r="C86" s="21" t="s">
        <v>130</v>
      </c>
      <c r="D86" s="5">
        <v>10</v>
      </c>
      <c r="E86" s="5"/>
      <c r="F86" s="5"/>
      <c r="G86" s="5">
        <v>10</v>
      </c>
      <c r="H86" s="5"/>
      <c r="I86" s="5"/>
      <c r="J86" s="5" t="s">
        <v>2</v>
      </c>
      <c r="K86" s="5">
        <v>302</v>
      </c>
      <c r="L86" s="2"/>
    </row>
    <row r="87" spans="1:12" ht="22.5">
      <c r="A87" s="82"/>
      <c r="B87" s="5" t="s">
        <v>131</v>
      </c>
      <c r="C87" s="21" t="s">
        <v>132</v>
      </c>
      <c r="D87" s="5">
        <v>10</v>
      </c>
      <c r="E87" s="5"/>
      <c r="F87" s="5"/>
      <c r="G87" s="5">
        <v>10</v>
      </c>
      <c r="H87" s="5"/>
      <c r="I87" s="5"/>
      <c r="J87" s="5" t="s">
        <v>2</v>
      </c>
      <c r="K87" s="5">
        <v>302</v>
      </c>
      <c r="L87" s="2"/>
    </row>
    <row r="88" spans="1:12" ht="22.5">
      <c r="A88" s="82"/>
      <c r="B88" s="5" t="s">
        <v>133</v>
      </c>
      <c r="C88" s="21" t="s">
        <v>134</v>
      </c>
      <c r="D88" s="5">
        <v>10</v>
      </c>
      <c r="E88" s="5"/>
      <c r="F88" s="5"/>
      <c r="G88" s="5">
        <v>10</v>
      </c>
      <c r="H88" s="5"/>
      <c r="I88" s="5"/>
      <c r="J88" s="5" t="s">
        <v>2</v>
      </c>
      <c r="K88" s="5">
        <v>302</v>
      </c>
      <c r="L88" s="2"/>
    </row>
    <row r="89" spans="1:12" ht="22.5">
      <c r="A89" s="82"/>
      <c r="B89" s="2" t="s">
        <v>135</v>
      </c>
      <c r="C89" s="21" t="s">
        <v>136</v>
      </c>
      <c r="D89" s="5">
        <v>10</v>
      </c>
      <c r="E89" s="5">
        <v>10</v>
      </c>
      <c r="F89" s="2"/>
      <c r="G89" s="5"/>
      <c r="H89" s="5"/>
      <c r="I89" s="5"/>
      <c r="J89" s="5" t="s">
        <v>2</v>
      </c>
      <c r="K89" s="5">
        <v>302</v>
      </c>
      <c r="L89" s="2"/>
    </row>
    <row r="90" spans="1:12" ht="22.5">
      <c r="A90" s="82"/>
      <c r="B90" s="5" t="s">
        <v>137</v>
      </c>
      <c r="C90" s="21" t="s">
        <v>138</v>
      </c>
      <c r="D90" s="5">
        <v>5</v>
      </c>
      <c r="E90" s="5"/>
      <c r="F90" s="5">
        <v>5</v>
      </c>
      <c r="G90" s="5"/>
      <c r="H90" s="5"/>
      <c r="I90" s="5"/>
      <c r="J90" s="5" t="s">
        <v>2</v>
      </c>
      <c r="K90" s="5">
        <v>302</v>
      </c>
      <c r="L90" s="2"/>
    </row>
    <row r="91" spans="1:12" ht="22.5">
      <c r="A91" s="83"/>
      <c r="B91" s="15" t="s">
        <v>139</v>
      </c>
      <c r="C91" s="25" t="s">
        <v>140</v>
      </c>
      <c r="D91" s="5">
        <v>10</v>
      </c>
      <c r="E91" s="5"/>
      <c r="F91" s="14"/>
      <c r="G91" s="5"/>
      <c r="H91" s="5">
        <v>10</v>
      </c>
      <c r="I91" s="5"/>
      <c r="J91" s="5" t="s">
        <v>2</v>
      </c>
      <c r="K91" s="5">
        <v>302</v>
      </c>
      <c r="L91" s="2"/>
    </row>
    <row r="92" spans="1:12" s="32" customFormat="1">
      <c r="A92" s="81" t="s">
        <v>141</v>
      </c>
      <c r="B92" s="45" t="s">
        <v>142</v>
      </c>
      <c r="C92" s="47"/>
      <c r="D92" s="30">
        <f t="shared" ref="D92:I92" si="15">D93+D94+D95+D96+D97</f>
        <v>45</v>
      </c>
      <c r="E92" s="30">
        <f t="shared" si="15"/>
        <v>20</v>
      </c>
      <c r="F92" s="30">
        <f t="shared" si="15"/>
        <v>5</v>
      </c>
      <c r="G92" s="30">
        <f t="shared" si="15"/>
        <v>10</v>
      </c>
      <c r="H92" s="30">
        <f t="shared" si="15"/>
        <v>10</v>
      </c>
      <c r="I92" s="30">
        <f t="shared" si="15"/>
        <v>0</v>
      </c>
      <c r="J92" s="30"/>
      <c r="K92" s="30"/>
      <c r="L92" s="31"/>
    </row>
    <row r="93" spans="1:12" ht="22.5">
      <c r="A93" s="82"/>
      <c r="B93" s="5" t="s">
        <v>143</v>
      </c>
      <c r="C93" s="21" t="s">
        <v>144</v>
      </c>
      <c r="D93" s="5">
        <v>5</v>
      </c>
      <c r="E93" s="5"/>
      <c r="F93" s="5">
        <v>5</v>
      </c>
      <c r="G93" s="5"/>
      <c r="H93" s="5"/>
      <c r="I93" s="5"/>
      <c r="J93" s="5" t="s">
        <v>2</v>
      </c>
      <c r="K93" s="5">
        <v>302</v>
      </c>
      <c r="L93" s="2"/>
    </row>
    <row r="94" spans="1:12" ht="22.5">
      <c r="A94" s="82"/>
      <c r="B94" s="5" t="s">
        <v>145</v>
      </c>
      <c r="C94" s="21" t="s">
        <v>146</v>
      </c>
      <c r="D94" s="5">
        <v>10</v>
      </c>
      <c r="E94" s="5">
        <v>10</v>
      </c>
      <c r="F94" s="5"/>
      <c r="G94" s="5"/>
      <c r="H94" s="5"/>
      <c r="I94" s="5"/>
      <c r="J94" s="5" t="s">
        <v>2</v>
      </c>
      <c r="K94" s="5">
        <v>302</v>
      </c>
      <c r="L94" s="2"/>
    </row>
    <row r="95" spans="1:12" ht="22.5">
      <c r="A95" s="82"/>
      <c r="B95" s="84" t="s">
        <v>147</v>
      </c>
      <c r="C95" s="21" t="s">
        <v>148</v>
      </c>
      <c r="D95" s="5">
        <v>10</v>
      </c>
      <c r="E95" s="5"/>
      <c r="F95" s="5"/>
      <c r="G95" s="5">
        <v>10</v>
      </c>
      <c r="H95" s="5"/>
      <c r="I95" s="5"/>
      <c r="J95" s="5" t="s">
        <v>2</v>
      </c>
      <c r="K95" s="5">
        <v>302</v>
      </c>
      <c r="L95" s="2"/>
    </row>
    <row r="96" spans="1:12" ht="22.5">
      <c r="A96" s="82"/>
      <c r="B96" s="85"/>
      <c r="C96" s="21" t="s">
        <v>149</v>
      </c>
      <c r="D96" s="5">
        <v>10</v>
      </c>
      <c r="E96" s="5"/>
      <c r="F96" s="5"/>
      <c r="G96" s="5"/>
      <c r="H96" s="5">
        <v>10</v>
      </c>
      <c r="I96" s="5"/>
      <c r="J96" s="5" t="s">
        <v>2</v>
      </c>
      <c r="K96" s="5">
        <v>302</v>
      </c>
      <c r="L96" s="2"/>
    </row>
    <row r="97" spans="1:12" ht="22.5">
      <c r="A97" s="83"/>
      <c r="B97" s="5" t="s">
        <v>150</v>
      </c>
      <c r="C97" s="21" t="s">
        <v>151</v>
      </c>
      <c r="D97" s="5">
        <v>10</v>
      </c>
      <c r="E97" s="5">
        <v>10</v>
      </c>
      <c r="F97" s="5"/>
      <c r="G97" s="5"/>
      <c r="H97" s="5"/>
      <c r="I97" s="5"/>
      <c r="J97" s="5" t="s">
        <v>2</v>
      </c>
      <c r="K97" s="5">
        <v>302</v>
      </c>
      <c r="L97" s="2"/>
    </row>
    <row r="98" spans="1:12" s="32" customFormat="1" ht="14.45" customHeight="1">
      <c r="A98" s="81" t="s">
        <v>271</v>
      </c>
      <c r="B98" s="79" t="s">
        <v>152</v>
      </c>
      <c r="C98" s="80"/>
      <c r="D98" s="30">
        <f t="shared" ref="D98:I98" si="16">D99+D100+D101+D102+D103+D104+D105+D106+D107+D108</f>
        <v>85</v>
      </c>
      <c r="E98" s="30">
        <f t="shared" si="16"/>
        <v>20</v>
      </c>
      <c r="F98" s="30">
        <f t="shared" si="16"/>
        <v>15</v>
      </c>
      <c r="G98" s="30">
        <f t="shared" si="16"/>
        <v>10</v>
      </c>
      <c r="H98" s="30">
        <f t="shared" si="16"/>
        <v>40</v>
      </c>
      <c r="I98" s="30">
        <f t="shared" si="16"/>
        <v>0</v>
      </c>
      <c r="J98" s="30"/>
      <c r="K98" s="30"/>
      <c r="L98" s="31"/>
    </row>
    <row r="99" spans="1:12" ht="33.75">
      <c r="A99" s="82"/>
      <c r="B99" s="5" t="s">
        <v>267</v>
      </c>
      <c r="C99" s="21" t="s">
        <v>153</v>
      </c>
      <c r="D99" s="5">
        <v>10</v>
      </c>
      <c r="E99" s="5"/>
      <c r="F99" s="5"/>
      <c r="G99" s="5"/>
      <c r="H99" s="5">
        <v>10</v>
      </c>
      <c r="I99" s="5"/>
      <c r="J99" s="5" t="s">
        <v>2</v>
      </c>
      <c r="K99" s="5">
        <v>302</v>
      </c>
      <c r="L99" s="2"/>
    </row>
    <row r="100" spans="1:12" ht="22.5">
      <c r="A100" s="82"/>
      <c r="B100" s="13" t="s">
        <v>154</v>
      </c>
      <c r="C100" s="21" t="s">
        <v>155</v>
      </c>
      <c r="D100" s="5">
        <v>10</v>
      </c>
      <c r="E100" s="5"/>
      <c r="F100" s="5"/>
      <c r="G100" s="5">
        <v>10</v>
      </c>
      <c r="H100" s="5"/>
      <c r="I100" s="5"/>
      <c r="J100" s="5" t="s">
        <v>2</v>
      </c>
      <c r="K100" s="5">
        <v>302</v>
      </c>
      <c r="L100" s="2"/>
    </row>
    <row r="101" spans="1:12" ht="22.5">
      <c r="A101" s="82"/>
      <c r="B101" s="84" t="s">
        <v>156</v>
      </c>
      <c r="C101" s="84" t="s">
        <v>157</v>
      </c>
      <c r="D101" s="5">
        <v>10</v>
      </c>
      <c r="E101" s="5"/>
      <c r="F101" s="5"/>
      <c r="G101" s="5"/>
      <c r="H101" s="5">
        <v>10</v>
      </c>
      <c r="I101" s="5"/>
      <c r="J101" s="5" t="s">
        <v>2</v>
      </c>
      <c r="K101" s="5">
        <v>302</v>
      </c>
      <c r="L101" s="4" t="s">
        <v>303</v>
      </c>
    </row>
    <row r="102" spans="1:12" ht="22.5">
      <c r="A102" s="82"/>
      <c r="B102" s="85"/>
      <c r="C102" s="85"/>
      <c r="D102" s="5">
        <v>10</v>
      </c>
      <c r="E102" s="5"/>
      <c r="F102" s="5"/>
      <c r="G102" s="5"/>
      <c r="H102" s="5">
        <v>10</v>
      </c>
      <c r="I102" s="5"/>
      <c r="J102" s="5" t="s">
        <v>2</v>
      </c>
      <c r="K102" s="5">
        <v>302</v>
      </c>
      <c r="L102" s="4" t="s">
        <v>304</v>
      </c>
    </row>
    <row r="103" spans="1:12" ht="22.5">
      <c r="A103" s="82"/>
      <c r="B103" s="77" t="s">
        <v>158</v>
      </c>
      <c r="C103" s="21" t="s">
        <v>159</v>
      </c>
      <c r="D103" s="5">
        <v>5</v>
      </c>
      <c r="E103" s="5"/>
      <c r="F103" s="2">
        <v>5</v>
      </c>
      <c r="G103" s="5"/>
      <c r="H103" s="5"/>
      <c r="I103" s="5"/>
      <c r="J103" s="5" t="s">
        <v>2</v>
      </c>
      <c r="K103" s="5">
        <v>302</v>
      </c>
      <c r="L103" s="2"/>
    </row>
    <row r="104" spans="1:12" ht="22.5">
      <c r="A104" s="82"/>
      <c r="B104" s="78"/>
      <c r="C104" s="21" t="s">
        <v>160</v>
      </c>
      <c r="D104" s="5">
        <v>10</v>
      </c>
      <c r="E104" s="5"/>
      <c r="F104" s="5"/>
      <c r="G104" s="5"/>
      <c r="H104" s="5">
        <v>10</v>
      </c>
      <c r="I104" s="5"/>
      <c r="J104" s="5" t="s">
        <v>2</v>
      </c>
      <c r="K104" s="5">
        <v>302</v>
      </c>
      <c r="L104" s="2"/>
    </row>
    <row r="105" spans="1:12" ht="32.450000000000003" customHeight="1">
      <c r="A105" s="82"/>
      <c r="B105" s="16" t="s">
        <v>161</v>
      </c>
      <c r="C105" s="21" t="s">
        <v>162</v>
      </c>
      <c r="D105" s="5">
        <v>5</v>
      </c>
      <c r="E105" s="5"/>
      <c r="F105" s="2">
        <v>5</v>
      </c>
      <c r="G105" s="5"/>
      <c r="H105" s="5"/>
      <c r="I105" s="5"/>
      <c r="J105" s="5" t="s">
        <v>2</v>
      </c>
      <c r="K105" s="5">
        <v>302</v>
      </c>
      <c r="L105" s="2"/>
    </row>
    <row r="106" spans="1:12" ht="22.5">
      <c r="A106" s="82"/>
      <c r="B106" s="16" t="s">
        <v>163</v>
      </c>
      <c r="C106" s="21" t="s">
        <v>164</v>
      </c>
      <c r="D106" s="5">
        <v>5</v>
      </c>
      <c r="E106" s="5"/>
      <c r="F106" s="2">
        <v>5</v>
      </c>
      <c r="G106" s="5"/>
      <c r="H106" s="5"/>
      <c r="I106" s="5"/>
      <c r="J106" s="5" t="s">
        <v>2</v>
      </c>
      <c r="K106" s="5">
        <v>302</v>
      </c>
      <c r="L106" s="2"/>
    </row>
    <row r="107" spans="1:12" ht="32.450000000000003" customHeight="1">
      <c r="A107" s="82"/>
      <c r="B107" s="16" t="s">
        <v>165</v>
      </c>
      <c r="C107" s="21" t="s">
        <v>166</v>
      </c>
      <c r="D107" s="5">
        <v>10</v>
      </c>
      <c r="E107" s="5">
        <v>10</v>
      </c>
      <c r="F107" s="2"/>
      <c r="G107" s="5"/>
      <c r="H107" s="5"/>
      <c r="I107" s="5"/>
      <c r="J107" s="5" t="s">
        <v>2</v>
      </c>
      <c r="K107" s="5">
        <v>302</v>
      </c>
      <c r="L107" s="2"/>
    </row>
    <row r="108" spans="1:12" ht="22.5">
      <c r="A108" s="83"/>
      <c r="B108" s="16" t="s">
        <v>167</v>
      </c>
      <c r="C108" s="21" t="s">
        <v>168</v>
      </c>
      <c r="D108" s="5">
        <v>10</v>
      </c>
      <c r="E108" s="5">
        <v>10</v>
      </c>
      <c r="F108" s="2"/>
      <c r="G108" s="5"/>
      <c r="H108" s="5"/>
      <c r="I108" s="5"/>
      <c r="J108" s="5" t="s">
        <v>2</v>
      </c>
      <c r="K108" s="5">
        <v>302</v>
      </c>
      <c r="L108" s="2"/>
    </row>
    <row r="109" spans="1:12" s="32" customFormat="1">
      <c r="A109" s="81" t="s">
        <v>169</v>
      </c>
      <c r="B109" s="45" t="s">
        <v>170</v>
      </c>
      <c r="C109" s="47"/>
      <c r="D109" s="30">
        <f t="shared" ref="D109:I109" si="17">D110+D111+D112+D113+D114+D115</f>
        <v>55</v>
      </c>
      <c r="E109" s="30">
        <f t="shared" si="17"/>
        <v>10</v>
      </c>
      <c r="F109" s="30">
        <f t="shared" si="17"/>
        <v>5</v>
      </c>
      <c r="G109" s="30">
        <f t="shared" si="17"/>
        <v>10</v>
      </c>
      <c r="H109" s="30">
        <f t="shared" si="17"/>
        <v>30</v>
      </c>
      <c r="I109" s="30">
        <f t="shared" si="17"/>
        <v>0</v>
      </c>
      <c r="J109" s="30"/>
      <c r="K109" s="30"/>
      <c r="L109" s="31"/>
    </row>
    <row r="110" spans="1:12" ht="22.5">
      <c r="A110" s="82"/>
      <c r="B110" s="84" t="s">
        <v>268</v>
      </c>
      <c r="C110" s="21" t="s">
        <v>171</v>
      </c>
      <c r="D110" s="5">
        <v>5</v>
      </c>
      <c r="E110" s="5"/>
      <c r="F110" s="5">
        <v>5</v>
      </c>
      <c r="G110" s="5"/>
      <c r="H110" s="5"/>
      <c r="I110" s="5"/>
      <c r="J110" s="5" t="s">
        <v>2</v>
      </c>
      <c r="K110" s="5">
        <v>302</v>
      </c>
      <c r="L110" s="2"/>
    </row>
    <row r="111" spans="1:12" ht="22.5">
      <c r="A111" s="82"/>
      <c r="B111" s="85"/>
      <c r="C111" s="21" t="s">
        <v>172</v>
      </c>
      <c r="D111" s="5">
        <v>10</v>
      </c>
      <c r="E111" s="5"/>
      <c r="F111" s="5"/>
      <c r="G111" s="5">
        <v>10</v>
      </c>
      <c r="H111" s="5"/>
      <c r="I111" s="5"/>
      <c r="J111" s="5" t="s">
        <v>2</v>
      </c>
      <c r="K111" s="5">
        <v>302</v>
      </c>
      <c r="L111" s="2"/>
    </row>
    <row r="112" spans="1:12" ht="22.5">
      <c r="A112" s="82"/>
      <c r="B112" s="2" t="s">
        <v>173</v>
      </c>
      <c r="C112" s="21" t="s">
        <v>174</v>
      </c>
      <c r="D112" s="5">
        <v>10</v>
      </c>
      <c r="E112" s="5">
        <v>10</v>
      </c>
      <c r="F112" s="2"/>
      <c r="G112" s="5"/>
      <c r="H112" s="5"/>
      <c r="I112" s="5"/>
      <c r="J112" s="5" t="s">
        <v>2</v>
      </c>
      <c r="K112" s="5">
        <v>302</v>
      </c>
      <c r="L112" s="2"/>
    </row>
    <row r="113" spans="1:12" ht="22.5">
      <c r="A113" s="82"/>
      <c r="B113" s="15" t="s">
        <v>175</v>
      </c>
      <c r="C113" s="25" t="s">
        <v>176</v>
      </c>
      <c r="D113" s="5">
        <v>10</v>
      </c>
      <c r="E113" s="5"/>
      <c r="F113" s="5"/>
      <c r="G113" s="5"/>
      <c r="H113" s="5">
        <v>10</v>
      </c>
      <c r="I113" s="5"/>
      <c r="J113" s="5" t="s">
        <v>2</v>
      </c>
      <c r="K113" s="5">
        <v>302</v>
      </c>
      <c r="L113" s="2"/>
    </row>
    <row r="114" spans="1:12" ht="22.5">
      <c r="A114" s="82"/>
      <c r="B114" s="69" t="s">
        <v>177</v>
      </c>
      <c r="C114" s="25" t="s">
        <v>178</v>
      </c>
      <c r="D114" s="5">
        <v>10</v>
      </c>
      <c r="E114" s="5"/>
      <c r="F114" s="5"/>
      <c r="G114" s="5"/>
      <c r="H114" s="5">
        <v>10</v>
      </c>
      <c r="I114" s="5"/>
      <c r="J114" s="5" t="s">
        <v>2</v>
      </c>
      <c r="K114" s="5">
        <v>302</v>
      </c>
      <c r="L114" s="2"/>
    </row>
    <row r="115" spans="1:12" ht="22.5">
      <c r="A115" s="83"/>
      <c r="B115" s="71"/>
      <c r="C115" s="25" t="s">
        <v>179</v>
      </c>
      <c r="D115" s="5">
        <v>10</v>
      </c>
      <c r="E115" s="5"/>
      <c r="F115" s="5"/>
      <c r="G115" s="5"/>
      <c r="H115" s="5">
        <v>10</v>
      </c>
      <c r="I115" s="5"/>
      <c r="J115" s="5" t="s">
        <v>2</v>
      </c>
      <c r="K115" s="5">
        <v>302</v>
      </c>
      <c r="L115" s="2"/>
    </row>
    <row r="116" spans="1:12" s="32" customFormat="1">
      <c r="A116" s="81" t="s">
        <v>180</v>
      </c>
      <c r="B116" s="45" t="s">
        <v>181</v>
      </c>
      <c r="C116" s="47"/>
      <c r="D116" s="30">
        <f t="shared" ref="D116:I116" si="18">D117+D118+D119+D120+D121+D122+D123+D124</f>
        <v>70</v>
      </c>
      <c r="E116" s="30">
        <f t="shared" si="18"/>
        <v>20</v>
      </c>
      <c r="F116" s="30">
        <f t="shared" si="18"/>
        <v>10</v>
      </c>
      <c r="G116" s="30">
        <f t="shared" si="18"/>
        <v>20</v>
      </c>
      <c r="H116" s="30">
        <f t="shared" si="18"/>
        <v>20</v>
      </c>
      <c r="I116" s="30">
        <f t="shared" si="18"/>
        <v>0</v>
      </c>
      <c r="J116" s="30"/>
      <c r="K116" s="30"/>
      <c r="L116" s="31"/>
    </row>
    <row r="117" spans="1:12" ht="22.5">
      <c r="A117" s="82"/>
      <c r="B117" s="5" t="s">
        <v>269</v>
      </c>
      <c r="C117" s="21" t="s">
        <v>182</v>
      </c>
      <c r="D117" s="5">
        <v>10</v>
      </c>
      <c r="E117" s="5"/>
      <c r="F117" s="5"/>
      <c r="G117" s="5">
        <v>10</v>
      </c>
      <c r="H117" s="5"/>
      <c r="I117" s="5"/>
      <c r="J117" s="5" t="s">
        <v>2</v>
      </c>
      <c r="K117" s="5">
        <v>302</v>
      </c>
      <c r="L117" s="2"/>
    </row>
    <row r="118" spans="1:12" ht="22.5">
      <c r="A118" s="82"/>
      <c r="B118" s="84" t="s">
        <v>183</v>
      </c>
      <c r="C118" s="21" t="s">
        <v>184</v>
      </c>
      <c r="D118" s="5">
        <v>10</v>
      </c>
      <c r="E118" s="5"/>
      <c r="F118" s="5"/>
      <c r="G118" s="5">
        <v>10</v>
      </c>
      <c r="H118" s="5"/>
      <c r="I118" s="5"/>
      <c r="J118" s="5" t="s">
        <v>2</v>
      </c>
      <c r="K118" s="5">
        <v>302</v>
      </c>
      <c r="L118" s="2"/>
    </row>
    <row r="119" spans="1:12" ht="22.5">
      <c r="A119" s="82"/>
      <c r="B119" s="85"/>
      <c r="C119" s="21" t="s">
        <v>185</v>
      </c>
      <c r="D119" s="5">
        <v>10</v>
      </c>
      <c r="E119" s="5"/>
      <c r="F119" s="5"/>
      <c r="G119" s="5"/>
      <c r="H119" s="5">
        <v>10</v>
      </c>
      <c r="I119" s="5"/>
      <c r="J119" s="5" t="s">
        <v>2</v>
      </c>
      <c r="K119" s="5">
        <v>302</v>
      </c>
      <c r="L119" s="2"/>
    </row>
    <row r="120" spans="1:12" ht="22.5">
      <c r="A120" s="82"/>
      <c r="B120" s="5" t="s">
        <v>186</v>
      </c>
      <c r="C120" s="21" t="s">
        <v>187</v>
      </c>
      <c r="D120" s="5">
        <v>10</v>
      </c>
      <c r="E120" s="5">
        <v>10</v>
      </c>
      <c r="F120" s="5"/>
      <c r="G120" s="5"/>
      <c r="H120" s="5"/>
      <c r="I120" s="5"/>
      <c r="J120" s="5" t="s">
        <v>2</v>
      </c>
      <c r="K120" s="5">
        <v>302</v>
      </c>
      <c r="L120" s="2"/>
    </row>
    <row r="121" spans="1:12" ht="22.5">
      <c r="A121" s="82"/>
      <c r="B121" s="84" t="s">
        <v>188</v>
      </c>
      <c r="C121" s="21" t="s">
        <v>189</v>
      </c>
      <c r="D121" s="5">
        <v>5</v>
      </c>
      <c r="E121" s="5"/>
      <c r="F121" s="5">
        <v>5</v>
      </c>
      <c r="G121" s="5"/>
      <c r="H121" s="5"/>
      <c r="I121" s="5"/>
      <c r="J121" s="5" t="s">
        <v>2</v>
      </c>
      <c r="K121" s="5">
        <v>302</v>
      </c>
      <c r="L121" s="2"/>
    </row>
    <row r="122" spans="1:12" ht="21.6" customHeight="1">
      <c r="A122" s="82"/>
      <c r="B122" s="85"/>
      <c r="C122" s="21" t="s">
        <v>190</v>
      </c>
      <c r="D122" s="5">
        <v>10</v>
      </c>
      <c r="E122" s="5"/>
      <c r="F122" s="5"/>
      <c r="G122" s="5"/>
      <c r="H122" s="5">
        <v>10</v>
      </c>
      <c r="I122" s="5"/>
      <c r="J122" s="5" t="s">
        <v>2</v>
      </c>
      <c r="K122" s="5">
        <v>302</v>
      </c>
      <c r="L122" s="2"/>
    </row>
    <row r="123" spans="1:12" ht="22.5">
      <c r="A123" s="82"/>
      <c r="B123" s="5" t="s">
        <v>191</v>
      </c>
      <c r="C123" s="21" t="s">
        <v>192</v>
      </c>
      <c r="D123" s="5">
        <v>5</v>
      </c>
      <c r="E123" s="5"/>
      <c r="F123" s="5">
        <v>5</v>
      </c>
      <c r="G123" s="5"/>
      <c r="H123" s="5"/>
      <c r="I123" s="5"/>
      <c r="J123" s="5" t="s">
        <v>2</v>
      </c>
      <c r="K123" s="5">
        <v>302</v>
      </c>
      <c r="L123" s="2"/>
    </row>
    <row r="124" spans="1:12" ht="22.5">
      <c r="A124" s="83"/>
      <c r="B124" s="5" t="s">
        <v>193</v>
      </c>
      <c r="C124" s="21" t="s">
        <v>194</v>
      </c>
      <c r="D124" s="5">
        <v>10</v>
      </c>
      <c r="E124" s="5">
        <v>10</v>
      </c>
      <c r="F124" s="5"/>
      <c r="G124" s="5"/>
      <c r="H124" s="5"/>
      <c r="I124" s="5"/>
      <c r="J124" s="5" t="s">
        <v>2</v>
      </c>
      <c r="K124" s="5">
        <v>302</v>
      </c>
      <c r="L124" s="2"/>
    </row>
    <row r="125" spans="1:12" s="32" customFormat="1">
      <c r="A125" s="81" t="s">
        <v>195</v>
      </c>
      <c r="B125" s="79" t="s">
        <v>196</v>
      </c>
      <c r="C125" s="80"/>
      <c r="D125" s="30">
        <f t="shared" ref="D125:I125" si="19">SUM(D126:D138)</f>
        <v>120</v>
      </c>
      <c r="E125" s="30">
        <f t="shared" si="19"/>
        <v>30</v>
      </c>
      <c r="F125" s="30">
        <f t="shared" si="19"/>
        <v>10</v>
      </c>
      <c r="G125" s="30">
        <f t="shared" si="19"/>
        <v>10</v>
      </c>
      <c r="H125" s="30">
        <f t="shared" si="19"/>
        <v>70</v>
      </c>
      <c r="I125" s="30">
        <f t="shared" si="19"/>
        <v>0</v>
      </c>
      <c r="J125" s="30"/>
      <c r="K125" s="30"/>
      <c r="L125" s="31"/>
    </row>
    <row r="126" spans="1:12" ht="22.5">
      <c r="A126" s="82"/>
      <c r="B126" s="5" t="s">
        <v>270</v>
      </c>
      <c r="C126" s="21" t="s">
        <v>197</v>
      </c>
      <c r="D126" s="5">
        <v>10</v>
      </c>
      <c r="E126" s="5"/>
      <c r="F126" s="5"/>
      <c r="G126" s="5"/>
      <c r="H126" s="5">
        <v>10</v>
      </c>
      <c r="I126" s="5"/>
      <c r="J126" s="5" t="s">
        <v>2</v>
      </c>
      <c r="K126" s="5">
        <v>302</v>
      </c>
      <c r="L126" s="2"/>
    </row>
    <row r="127" spans="1:12" ht="22.5">
      <c r="A127" s="82"/>
      <c r="B127" s="5" t="s">
        <v>198</v>
      </c>
      <c r="C127" s="21" t="s">
        <v>199</v>
      </c>
      <c r="D127" s="5">
        <v>10</v>
      </c>
      <c r="E127" s="5"/>
      <c r="F127" s="5"/>
      <c r="G127" s="5">
        <v>10</v>
      </c>
      <c r="H127" s="5"/>
      <c r="I127" s="5"/>
      <c r="J127" s="5" t="s">
        <v>2</v>
      </c>
      <c r="K127" s="5">
        <v>302</v>
      </c>
      <c r="L127" s="2"/>
    </row>
    <row r="128" spans="1:12" ht="21.6" customHeight="1">
      <c r="A128" s="82"/>
      <c r="B128" s="17" t="s">
        <v>200</v>
      </c>
      <c r="C128" s="21" t="s">
        <v>0</v>
      </c>
      <c r="D128" s="5">
        <v>10</v>
      </c>
      <c r="E128" s="5"/>
      <c r="F128" s="5"/>
      <c r="G128" s="5"/>
      <c r="H128" s="5">
        <v>10</v>
      </c>
      <c r="I128" s="5"/>
      <c r="J128" s="5" t="s">
        <v>2</v>
      </c>
      <c r="K128" s="5">
        <v>302</v>
      </c>
      <c r="L128" s="2"/>
    </row>
    <row r="129" spans="1:12" ht="22.5">
      <c r="A129" s="82"/>
      <c r="B129" s="77" t="s">
        <v>201</v>
      </c>
      <c r="C129" s="21" t="s">
        <v>202</v>
      </c>
      <c r="D129" s="5">
        <v>5</v>
      </c>
      <c r="E129" s="5"/>
      <c r="F129" s="2">
        <v>5</v>
      </c>
      <c r="G129" s="5"/>
      <c r="H129" s="5"/>
      <c r="I129" s="5"/>
      <c r="J129" s="5" t="s">
        <v>2</v>
      </c>
      <c r="K129" s="5">
        <v>302</v>
      </c>
      <c r="L129" s="2"/>
    </row>
    <row r="130" spans="1:12" ht="22.5">
      <c r="A130" s="82"/>
      <c r="B130" s="78"/>
      <c r="C130" s="25" t="s">
        <v>203</v>
      </c>
      <c r="D130" s="5">
        <v>10</v>
      </c>
      <c r="E130" s="5"/>
      <c r="F130" s="5"/>
      <c r="G130" s="5"/>
      <c r="H130" s="5">
        <v>10</v>
      </c>
      <c r="I130" s="5"/>
      <c r="J130" s="5" t="s">
        <v>2</v>
      </c>
      <c r="K130" s="5">
        <v>302</v>
      </c>
      <c r="L130" s="4"/>
    </row>
    <row r="131" spans="1:12" ht="22.5">
      <c r="A131" s="82"/>
      <c r="B131" s="2" t="s">
        <v>204</v>
      </c>
      <c r="C131" s="21" t="s">
        <v>205</v>
      </c>
      <c r="D131" s="5">
        <v>10</v>
      </c>
      <c r="E131" s="5">
        <v>10</v>
      </c>
      <c r="F131" s="2"/>
      <c r="G131" s="5"/>
      <c r="H131" s="5"/>
      <c r="I131" s="5"/>
      <c r="J131" s="5" t="s">
        <v>2</v>
      </c>
      <c r="K131" s="5">
        <v>302</v>
      </c>
      <c r="L131" s="2"/>
    </row>
    <row r="132" spans="1:12" ht="22.5">
      <c r="A132" s="82"/>
      <c r="B132" s="5" t="s">
        <v>206</v>
      </c>
      <c r="C132" s="21" t="s">
        <v>207</v>
      </c>
      <c r="D132" s="5">
        <v>10</v>
      </c>
      <c r="E132" s="5"/>
      <c r="F132" s="5"/>
      <c r="G132" s="5"/>
      <c r="H132" s="5">
        <v>10</v>
      </c>
      <c r="I132" s="5"/>
      <c r="J132" s="5" t="s">
        <v>2</v>
      </c>
      <c r="K132" s="5">
        <v>302</v>
      </c>
      <c r="L132" s="4"/>
    </row>
    <row r="133" spans="1:12" ht="22.5">
      <c r="A133" s="82"/>
      <c r="B133" s="5" t="s">
        <v>208</v>
      </c>
      <c r="C133" s="21" t="s">
        <v>209</v>
      </c>
      <c r="D133" s="5">
        <v>10</v>
      </c>
      <c r="E133" s="5"/>
      <c r="F133" s="5"/>
      <c r="G133" s="5"/>
      <c r="H133" s="5">
        <v>10</v>
      </c>
      <c r="I133" s="5"/>
      <c r="J133" s="5" t="s">
        <v>2</v>
      </c>
      <c r="K133" s="5">
        <v>302</v>
      </c>
      <c r="L133" s="2"/>
    </row>
    <row r="134" spans="1:12" ht="22.5">
      <c r="A134" s="82"/>
      <c r="B134" s="77" t="s">
        <v>210</v>
      </c>
      <c r="C134" s="21" t="s">
        <v>211</v>
      </c>
      <c r="D134" s="5">
        <v>5</v>
      </c>
      <c r="E134" s="5"/>
      <c r="F134" s="2">
        <v>5</v>
      </c>
      <c r="G134" s="5"/>
      <c r="H134" s="5"/>
      <c r="I134" s="5"/>
      <c r="J134" s="5" t="s">
        <v>2</v>
      </c>
      <c r="K134" s="5">
        <v>302</v>
      </c>
      <c r="L134" s="2"/>
    </row>
    <row r="135" spans="1:12" ht="22.5">
      <c r="A135" s="82"/>
      <c r="B135" s="78"/>
      <c r="C135" s="21" t="s">
        <v>212</v>
      </c>
      <c r="D135" s="5">
        <v>10</v>
      </c>
      <c r="E135" s="5"/>
      <c r="F135" s="5"/>
      <c r="G135" s="5"/>
      <c r="H135" s="5">
        <v>10</v>
      </c>
      <c r="I135" s="5"/>
      <c r="J135" s="5" t="s">
        <v>2</v>
      </c>
      <c r="K135" s="5">
        <v>302</v>
      </c>
      <c r="L135" s="2"/>
    </row>
    <row r="136" spans="1:12" ht="22.5">
      <c r="A136" s="82"/>
      <c r="B136" s="5" t="s">
        <v>213</v>
      </c>
      <c r="C136" s="21" t="s">
        <v>214</v>
      </c>
      <c r="D136" s="5">
        <v>10</v>
      </c>
      <c r="E136" s="5"/>
      <c r="F136" s="5"/>
      <c r="G136" s="5"/>
      <c r="H136" s="5">
        <v>10</v>
      </c>
      <c r="I136" s="5"/>
      <c r="J136" s="5" t="s">
        <v>2</v>
      </c>
      <c r="K136" s="5">
        <v>302</v>
      </c>
      <c r="L136" s="2"/>
    </row>
    <row r="137" spans="1:12" ht="32.450000000000003" customHeight="1">
      <c r="A137" s="82"/>
      <c r="B137" s="2" t="s">
        <v>215</v>
      </c>
      <c r="C137" s="21" t="s">
        <v>216</v>
      </c>
      <c r="D137" s="5">
        <v>10</v>
      </c>
      <c r="E137" s="5">
        <v>10</v>
      </c>
      <c r="F137" s="2"/>
      <c r="G137" s="5"/>
      <c r="H137" s="5"/>
      <c r="I137" s="5"/>
      <c r="J137" s="5" t="s">
        <v>2</v>
      </c>
      <c r="K137" s="5">
        <v>302</v>
      </c>
      <c r="L137" s="2"/>
    </row>
    <row r="138" spans="1:12" ht="32.450000000000003" customHeight="1">
      <c r="A138" s="83"/>
      <c r="B138" s="2" t="s">
        <v>217</v>
      </c>
      <c r="C138" s="21" t="s">
        <v>218</v>
      </c>
      <c r="D138" s="5">
        <v>10</v>
      </c>
      <c r="E138" s="5">
        <v>10</v>
      </c>
      <c r="F138" s="2"/>
      <c r="G138" s="5"/>
      <c r="H138" s="5"/>
      <c r="I138" s="5"/>
      <c r="J138" s="5" t="s">
        <v>2</v>
      </c>
      <c r="K138" s="5">
        <v>302</v>
      </c>
      <c r="L138" s="2"/>
    </row>
    <row r="139" spans="1:12" s="32" customFormat="1" ht="14.45" customHeight="1">
      <c r="A139" s="45" t="s">
        <v>299</v>
      </c>
      <c r="B139" s="46"/>
      <c r="C139" s="47"/>
      <c r="D139" s="30">
        <f t="shared" ref="D139:I139" si="20">SUM(D140:D181)</f>
        <v>650</v>
      </c>
      <c r="E139" s="30">
        <f t="shared" si="20"/>
        <v>0</v>
      </c>
      <c r="F139" s="30">
        <f t="shared" si="20"/>
        <v>0</v>
      </c>
      <c r="G139" s="30">
        <f t="shared" si="20"/>
        <v>0</v>
      </c>
      <c r="H139" s="30">
        <f t="shared" si="20"/>
        <v>190</v>
      </c>
      <c r="I139" s="30">
        <f t="shared" si="20"/>
        <v>460</v>
      </c>
      <c r="J139" s="30"/>
      <c r="K139" s="30"/>
      <c r="L139" s="31"/>
    </row>
    <row r="140" spans="1:12" ht="22.5">
      <c r="A140" s="69" t="s">
        <v>219</v>
      </c>
      <c r="B140" s="48" t="s">
        <v>219</v>
      </c>
      <c r="C140" s="49"/>
      <c r="D140" s="5">
        <v>10</v>
      </c>
      <c r="E140" s="5"/>
      <c r="F140" s="5"/>
      <c r="G140" s="5"/>
      <c r="H140" s="5">
        <v>10</v>
      </c>
      <c r="I140" s="5"/>
      <c r="J140" s="5" t="s">
        <v>2</v>
      </c>
      <c r="K140" s="5">
        <v>30299</v>
      </c>
      <c r="L140" s="4" t="s">
        <v>277</v>
      </c>
    </row>
    <row r="141" spans="1:12" ht="22.5">
      <c r="A141" s="70"/>
      <c r="B141" s="50"/>
      <c r="C141" s="51"/>
      <c r="D141" s="5">
        <v>10</v>
      </c>
      <c r="E141" s="5"/>
      <c r="F141" s="5"/>
      <c r="G141" s="5"/>
      <c r="H141" s="5">
        <v>10</v>
      </c>
      <c r="I141" s="5"/>
      <c r="J141" s="5" t="s">
        <v>2</v>
      </c>
      <c r="K141" s="5">
        <v>30299</v>
      </c>
      <c r="L141" s="4" t="s">
        <v>278</v>
      </c>
    </row>
    <row r="142" spans="1:12" ht="22.5">
      <c r="A142" s="70"/>
      <c r="B142" s="52"/>
      <c r="C142" s="53"/>
      <c r="D142" s="5">
        <v>10</v>
      </c>
      <c r="E142" s="5"/>
      <c r="F142" s="5"/>
      <c r="G142" s="5"/>
      <c r="H142" s="5">
        <v>10</v>
      </c>
      <c r="I142" s="5"/>
      <c r="J142" s="5" t="s">
        <v>2</v>
      </c>
      <c r="K142" s="5">
        <v>30299</v>
      </c>
      <c r="L142" s="4" t="s">
        <v>279</v>
      </c>
    </row>
    <row r="143" spans="1:12" ht="32.450000000000003" customHeight="1">
      <c r="A143" s="70"/>
      <c r="B143" s="54" t="s">
        <v>220</v>
      </c>
      <c r="C143" s="55"/>
      <c r="D143" s="5">
        <v>10</v>
      </c>
      <c r="E143" s="5"/>
      <c r="F143" s="5"/>
      <c r="G143" s="5"/>
      <c r="H143" s="5">
        <v>10</v>
      </c>
      <c r="I143" s="5"/>
      <c r="J143" s="5" t="s">
        <v>2</v>
      </c>
      <c r="K143" s="5">
        <v>30299</v>
      </c>
      <c r="L143" s="4" t="s">
        <v>280</v>
      </c>
    </row>
    <row r="144" spans="1:12" ht="22.5">
      <c r="A144" s="70"/>
      <c r="B144" s="56"/>
      <c r="C144" s="57"/>
      <c r="D144" s="5">
        <v>10</v>
      </c>
      <c r="E144" s="5"/>
      <c r="F144" s="5"/>
      <c r="G144" s="5"/>
      <c r="H144" s="5">
        <v>10</v>
      </c>
      <c r="I144" s="5"/>
      <c r="J144" s="5" t="s">
        <v>2</v>
      </c>
      <c r="K144" s="5">
        <v>30299</v>
      </c>
      <c r="L144" s="4" t="s">
        <v>281</v>
      </c>
    </row>
    <row r="145" spans="1:12" ht="22.5">
      <c r="A145" s="70"/>
      <c r="B145" s="56"/>
      <c r="C145" s="57"/>
      <c r="D145" s="5">
        <v>10</v>
      </c>
      <c r="E145" s="5"/>
      <c r="F145" s="5"/>
      <c r="G145" s="5"/>
      <c r="H145" s="5">
        <v>10</v>
      </c>
      <c r="I145" s="5"/>
      <c r="J145" s="5" t="s">
        <v>2</v>
      </c>
      <c r="K145" s="5">
        <v>30299</v>
      </c>
      <c r="L145" s="4" t="s">
        <v>282</v>
      </c>
    </row>
    <row r="146" spans="1:12" ht="22.5">
      <c r="A146" s="70"/>
      <c r="B146" s="58"/>
      <c r="C146" s="59"/>
      <c r="D146" s="5">
        <v>10</v>
      </c>
      <c r="E146" s="5"/>
      <c r="F146" s="5"/>
      <c r="G146" s="5"/>
      <c r="H146" s="5">
        <v>10</v>
      </c>
      <c r="I146" s="5"/>
      <c r="J146" s="5" t="s">
        <v>2</v>
      </c>
      <c r="K146" s="5">
        <v>30299</v>
      </c>
      <c r="L146" s="4" t="s">
        <v>283</v>
      </c>
    </row>
    <row r="147" spans="1:12" ht="22.5">
      <c r="A147" s="70"/>
      <c r="B147" s="60" t="s">
        <v>221</v>
      </c>
      <c r="C147" s="61"/>
      <c r="D147" s="5">
        <v>10</v>
      </c>
      <c r="E147" s="5"/>
      <c r="F147" s="5"/>
      <c r="G147" s="5"/>
      <c r="H147" s="5">
        <v>10</v>
      </c>
      <c r="I147" s="5"/>
      <c r="J147" s="5" t="s">
        <v>2</v>
      </c>
      <c r="K147" s="5">
        <v>30299</v>
      </c>
      <c r="L147" s="4" t="s">
        <v>284</v>
      </c>
    </row>
    <row r="148" spans="1:12" ht="22.5">
      <c r="A148" s="70"/>
      <c r="B148" s="62"/>
      <c r="C148" s="63"/>
      <c r="D148" s="5">
        <v>10</v>
      </c>
      <c r="E148" s="5"/>
      <c r="F148" s="5"/>
      <c r="G148" s="5"/>
      <c r="H148" s="5">
        <v>10</v>
      </c>
      <c r="I148" s="5"/>
      <c r="J148" s="5" t="s">
        <v>2</v>
      </c>
      <c r="K148" s="5">
        <v>30299</v>
      </c>
      <c r="L148" s="4" t="s">
        <v>285</v>
      </c>
    </row>
    <row r="149" spans="1:12" ht="22.5">
      <c r="A149" s="70"/>
      <c r="B149" s="64"/>
      <c r="C149" s="65"/>
      <c r="D149" s="5">
        <v>10</v>
      </c>
      <c r="E149" s="5"/>
      <c r="F149" s="5"/>
      <c r="G149" s="5"/>
      <c r="H149" s="5">
        <v>10</v>
      </c>
      <c r="I149" s="5"/>
      <c r="J149" s="5" t="s">
        <v>2</v>
      </c>
      <c r="K149" s="5">
        <v>30299</v>
      </c>
      <c r="L149" s="4" t="s">
        <v>286</v>
      </c>
    </row>
    <row r="150" spans="1:12" ht="22.5">
      <c r="A150" s="70"/>
      <c r="B150" s="54" t="s">
        <v>222</v>
      </c>
      <c r="C150" s="55"/>
      <c r="D150" s="5">
        <v>10</v>
      </c>
      <c r="E150" s="5"/>
      <c r="F150" s="5"/>
      <c r="G150" s="5"/>
      <c r="H150" s="5">
        <v>10</v>
      </c>
      <c r="I150" s="5"/>
      <c r="J150" s="5" t="s">
        <v>2</v>
      </c>
      <c r="K150" s="5">
        <v>30299</v>
      </c>
      <c r="L150" s="4" t="s">
        <v>287</v>
      </c>
    </row>
    <row r="151" spans="1:12" ht="22.5">
      <c r="A151" s="70"/>
      <c r="B151" s="56"/>
      <c r="C151" s="57"/>
      <c r="D151" s="5">
        <v>10</v>
      </c>
      <c r="E151" s="5"/>
      <c r="F151" s="5"/>
      <c r="G151" s="5"/>
      <c r="H151" s="5">
        <v>10</v>
      </c>
      <c r="I151" s="5"/>
      <c r="J151" s="5" t="s">
        <v>2</v>
      </c>
      <c r="K151" s="5">
        <v>30299</v>
      </c>
      <c r="L151" s="4" t="s">
        <v>288</v>
      </c>
    </row>
    <row r="152" spans="1:12" ht="22.5">
      <c r="A152" s="70"/>
      <c r="B152" s="58"/>
      <c r="C152" s="59"/>
      <c r="D152" s="5">
        <v>10</v>
      </c>
      <c r="E152" s="5"/>
      <c r="F152" s="5"/>
      <c r="G152" s="5"/>
      <c r="H152" s="5">
        <v>10</v>
      </c>
      <c r="I152" s="5"/>
      <c r="J152" s="5" t="s">
        <v>2</v>
      </c>
      <c r="K152" s="5">
        <v>30299</v>
      </c>
      <c r="L152" s="4" t="s">
        <v>289</v>
      </c>
    </row>
    <row r="153" spans="1:12" ht="22.5">
      <c r="A153" s="70"/>
      <c r="B153" s="48" t="s">
        <v>223</v>
      </c>
      <c r="C153" s="49"/>
      <c r="D153" s="5">
        <v>10</v>
      </c>
      <c r="E153" s="5"/>
      <c r="F153" s="5"/>
      <c r="G153" s="5"/>
      <c r="H153" s="5">
        <v>10</v>
      </c>
      <c r="I153" s="5"/>
      <c r="J153" s="5" t="s">
        <v>2</v>
      </c>
      <c r="K153" s="5">
        <v>30299</v>
      </c>
      <c r="L153" s="4" t="s">
        <v>290</v>
      </c>
    </row>
    <row r="154" spans="1:12" ht="22.5">
      <c r="A154" s="70"/>
      <c r="B154" s="52"/>
      <c r="C154" s="53"/>
      <c r="D154" s="5">
        <v>10</v>
      </c>
      <c r="E154" s="5"/>
      <c r="F154" s="5"/>
      <c r="G154" s="5"/>
      <c r="H154" s="5">
        <v>10</v>
      </c>
      <c r="I154" s="5"/>
      <c r="J154" s="5" t="s">
        <v>2</v>
      </c>
      <c r="K154" s="5">
        <v>30299</v>
      </c>
      <c r="L154" s="4" t="s">
        <v>291</v>
      </c>
    </row>
    <row r="155" spans="1:12" ht="22.5">
      <c r="A155" s="70"/>
      <c r="B155" s="43" t="s">
        <v>224</v>
      </c>
      <c r="C155" s="44"/>
      <c r="D155" s="5">
        <v>10</v>
      </c>
      <c r="E155" s="5"/>
      <c r="F155" s="5"/>
      <c r="G155" s="5"/>
      <c r="H155" s="5">
        <v>10</v>
      </c>
      <c r="I155" s="5"/>
      <c r="J155" s="5" t="s">
        <v>2</v>
      </c>
      <c r="K155" s="5">
        <v>30299</v>
      </c>
      <c r="L155" s="4" t="s">
        <v>292</v>
      </c>
    </row>
    <row r="156" spans="1:12" ht="21.6" customHeight="1">
      <c r="A156" s="70"/>
      <c r="B156" s="72" t="s">
        <v>302</v>
      </c>
      <c r="C156" s="41"/>
      <c r="D156" s="5">
        <v>10</v>
      </c>
      <c r="E156" s="5"/>
      <c r="F156" s="5"/>
      <c r="G156" s="5"/>
      <c r="H156" s="5">
        <v>10</v>
      </c>
      <c r="I156" s="5"/>
      <c r="J156" s="5" t="s">
        <v>2</v>
      </c>
      <c r="K156" s="5">
        <v>30299</v>
      </c>
      <c r="L156" s="4" t="s">
        <v>293</v>
      </c>
    </row>
    <row r="157" spans="1:12" ht="32.450000000000003" customHeight="1">
      <c r="A157" s="70"/>
      <c r="B157" s="43" t="s">
        <v>225</v>
      </c>
      <c r="C157" s="44"/>
      <c r="D157" s="5">
        <v>20</v>
      </c>
      <c r="E157" s="5"/>
      <c r="F157" s="9"/>
      <c r="G157" s="5"/>
      <c r="H157" s="5"/>
      <c r="I157" s="5">
        <v>20</v>
      </c>
      <c r="J157" s="5" t="s">
        <v>1</v>
      </c>
      <c r="K157" s="5">
        <v>30299</v>
      </c>
      <c r="L157" s="4" t="s">
        <v>274</v>
      </c>
    </row>
    <row r="158" spans="1:12" ht="32.450000000000003" customHeight="1">
      <c r="A158" s="70"/>
      <c r="B158" s="43" t="s">
        <v>226</v>
      </c>
      <c r="C158" s="44"/>
      <c r="D158" s="5">
        <v>20</v>
      </c>
      <c r="E158" s="5"/>
      <c r="F158" s="2"/>
      <c r="G158" s="5"/>
      <c r="H158" s="5"/>
      <c r="I158" s="5">
        <v>20</v>
      </c>
      <c r="J158" s="5" t="s">
        <v>1</v>
      </c>
      <c r="K158" s="5">
        <v>30299</v>
      </c>
      <c r="L158" s="4" t="s">
        <v>276</v>
      </c>
    </row>
    <row r="159" spans="1:12" ht="32.450000000000003" customHeight="1">
      <c r="A159" s="71"/>
      <c r="B159" s="43" t="s">
        <v>227</v>
      </c>
      <c r="C159" s="44"/>
      <c r="D159" s="5">
        <v>10</v>
      </c>
      <c r="E159" s="5"/>
      <c r="F159" s="5"/>
      <c r="G159" s="5"/>
      <c r="H159" s="5">
        <v>10</v>
      </c>
      <c r="I159" s="5"/>
      <c r="J159" s="5" t="s">
        <v>2</v>
      </c>
      <c r="K159" s="5">
        <v>30299</v>
      </c>
      <c r="L159" s="4" t="s">
        <v>294</v>
      </c>
    </row>
    <row r="160" spans="1:12" ht="52.9" customHeight="1">
      <c r="A160" s="4" t="s">
        <v>301</v>
      </c>
      <c r="B160" s="38" t="s">
        <v>229</v>
      </c>
      <c r="C160" s="39"/>
      <c r="D160" s="5">
        <v>20</v>
      </c>
      <c r="E160" s="5"/>
      <c r="F160" s="9"/>
      <c r="G160" s="5"/>
      <c r="H160" s="5"/>
      <c r="I160" s="5">
        <v>20</v>
      </c>
      <c r="J160" s="5" t="s">
        <v>1</v>
      </c>
      <c r="K160" s="5">
        <v>30299</v>
      </c>
      <c r="L160" s="4" t="s">
        <v>273</v>
      </c>
    </row>
    <row r="161" spans="1:12" ht="22.5">
      <c r="A161" s="66" t="s">
        <v>236</v>
      </c>
      <c r="B161" s="36" t="s">
        <v>230</v>
      </c>
      <c r="C161" s="19" t="s">
        <v>231</v>
      </c>
      <c r="D161" s="2">
        <v>20</v>
      </c>
      <c r="E161" s="5"/>
      <c r="F161" s="2"/>
      <c r="G161" s="5"/>
      <c r="H161" s="5"/>
      <c r="I161" s="5">
        <v>20</v>
      </c>
      <c r="J161" s="5" t="s">
        <v>1</v>
      </c>
      <c r="K161" s="5">
        <v>30299</v>
      </c>
      <c r="L161" s="4" t="s">
        <v>273</v>
      </c>
    </row>
    <row r="162" spans="1:12" ht="32.450000000000003" customHeight="1">
      <c r="A162" s="67"/>
      <c r="B162" s="42"/>
      <c r="C162" s="19" t="s">
        <v>232</v>
      </c>
      <c r="D162" s="5">
        <v>20</v>
      </c>
      <c r="E162" s="5"/>
      <c r="F162" s="9"/>
      <c r="G162" s="5"/>
      <c r="H162" s="5"/>
      <c r="I162" s="5">
        <v>20</v>
      </c>
      <c r="J162" s="5" t="s">
        <v>1</v>
      </c>
      <c r="K162" s="5">
        <v>30299</v>
      </c>
      <c r="L162" s="4" t="s">
        <v>273</v>
      </c>
    </row>
    <row r="163" spans="1:12" ht="32.450000000000003" customHeight="1">
      <c r="A163" s="67"/>
      <c r="B163" s="37"/>
      <c r="C163" s="20" t="s">
        <v>233</v>
      </c>
      <c r="D163" s="5">
        <v>20</v>
      </c>
      <c r="E163" s="5"/>
      <c r="F163" s="9"/>
      <c r="G163" s="5"/>
      <c r="H163" s="5"/>
      <c r="I163" s="5">
        <v>20</v>
      </c>
      <c r="J163" s="5" t="s">
        <v>1</v>
      </c>
      <c r="K163" s="5">
        <v>30299</v>
      </c>
      <c r="L163" s="4" t="s">
        <v>273</v>
      </c>
    </row>
    <row r="164" spans="1:12" ht="32.450000000000003" customHeight="1">
      <c r="A164" s="67"/>
      <c r="B164" s="4" t="s">
        <v>234</v>
      </c>
      <c r="C164" s="20" t="s">
        <v>235</v>
      </c>
      <c r="D164" s="5">
        <v>20</v>
      </c>
      <c r="E164" s="5"/>
      <c r="F164" s="9"/>
      <c r="G164" s="5"/>
      <c r="H164" s="5"/>
      <c r="I164" s="5">
        <v>20</v>
      </c>
      <c r="J164" s="5" t="s">
        <v>1</v>
      </c>
      <c r="K164" s="5">
        <v>30299</v>
      </c>
      <c r="L164" s="4" t="s">
        <v>296</v>
      </c>
    </row>
    <row r="165" spans="1:12" ht="32.450000000000003" customHeight="1">
      <c r="A165" s="67"/>
      <c r="B165" s="40" t="s">
        <v>237</v>
      </c>
      <c r="C165" s="41"/>
      <c r="D165" s="5">
        <v>20</v>
      </c>
      <c r="E165" s="5"/>
      <c r="F165" s="9"/>
      <c r="G165" s="5"/>
      <c r="H165" s="5"/>
      <c r="I165" s="5">
        <v>20</v>
      </c>
      <c r="J165" s="5" t="s">
        <v>1</v>
      </c>
      <c r="K165" s="5">
        <v>30299</v>
      </c>
      <c r="L165" s="4" t="s">
        <v>274</v>
      </c>
    </row>
    <row r="166" spans="1:12" ht="32.450000000000003" customHeight="1">
      <c r="A166" s="67"/>
      <c r="B166" s="40" t="s">
        <v>238</v>
      </c>
      <c r="C166" s="41"/>
      <c r="D166" s="5">
        <v>20</v>
      </c>
      <c r="E166" s="5"/>
      <c r="F166" s="2"/>
      <c r="G166" s="5"/>
      <c r="H166" s="5"/>
      <c r="I166" s="5">
        <v>20</v>
      </c>
      <c r="J166" s="5" t="s">
        <v>1</v>
      </c>
      <c r="K166" s="5">
        <v>30299</v>
      </c>
      <c r="L166" s="4" t="s">
        <v>276</v>
      </c>
    </row>
    <row r="167" spans="1:12" ht="32.450000000000003" customHeight="1">
      <c r="A167" s="67"/>
      <c r="B167" s="40" t="s">
        <v>239</v>
      </c>
      <c r="C167" s="41"/>
      <c r="D167" s="5">
        <v>20</v>
      </c>
      <c r="E167" s="5"/>
      <c r="F167" s="2"/>
      <c r="G167" s="5"/>
      <c r="H167" s="5"/>
      <c r="I167" s="5">
        <v>20</v>
      </c>
      <c r="J167" s="5" t="s">
        <v>1</v>
      </c>
      <c r="K167" s="5">
        <v>30299</v>
      </c>
      <c r="L167" s="4" t="s">
        <v>276</v>
      </c>
    </row>
    <row r="168" spans="1:12" ht="22.5">
      <c r="A168" s="67"/>
      <c r="B168" s="73" t="s">
        <v>228</v>
      </c>
      <c r="C168" s="74"/>
      <c r="D168" s="5">
        <v>10</v>
      </c>
      <c r="E168" s="5"/>
      <c r="F168" s="5"/>
      <c r="G168" s="5"/>
      <c r="H168" s="5">
        <v>10</v>
      </c>
      <c r="I168" s="5"/>
      <c r="J168" s="5" t="s">
        <v>2</v>
      </c>
      <c r="K168" s="5">
        <v>30299</v>
      </c>
      <c r="L168" s="4" t="s">
        <v>295</v>
      </c>
    </row>
    <row r="169" spans="1:12" ht="32.450000000000003" customHeight="1">
      <c r="A169" s="67"/>
      <c r="B169" s="75" t="s">
        <v>240</v>
      </c>
      <c r="C169" s="76"/>
      <c r="D169" s="5">
        <v>20</v>
      </c>
      <c r="E169" s="5"/>
      <c r="F169" s="2"/>
      <c r="G169" s="5"/>
      <c r="H169" s="5"/>
      <c r="I169" s="5">
        <v>20</v>
      </c>
      <c r="J169" s="5" t="s">
        <v>1</v>
      </c>
      <c r="K169" s="5">
        <v>30299</v>
      </c>
      <c r="L169" s="4" t="s">
        <v>274</v>
      </c>
    </row>
    <row r="170" spans="1:12" ht="22.5">
      <c r="A170" s="67"/>
      <c r="B170" s="77" t="s">
        <v>241</v>
      </c>
      <c r="C170" s="11" t="s">
        <v>242</v>
      </c>
      <c r="D170" s="5">
        <v>20</v>
      </c>
      <c r="E170" s="5"/>
      <c r="F170" s="2"/>
      <c r="G170" s="5"/>
      <c r="H170" s="5"/>
      <c r="I170" s="5">
        <v>20</v>
      </c>
      <c r="J170" s="5" t="s">
        <v>1</v>
      </c>
      <c r="K170" s="5">
        <v>30299</v>
      </c>
      <c r="L170" s="4" t="s">
        <v>275</v>
      </c>
    </row>
    <row r="171" spans="1:12" ht="33.75">
      <c r="A171" s="67"/>
      <c r="B171" s="78"/>
      <c r="C171" s="10" t="s">
        <v>243</v>
      </c>
      <c r="D171" s="5">
        <v>20</v>
      </c>
      <c r="E171" s="5"/>
      <c r="F171" s="9"/>
      <c r="G171" s="5"/>
      <c r="H171" s="5"/>
      <c r="I171" s="5">
        <v>20</v>
      </c>
      <c r="J171" s="5" t="s">
        <v>1</v>
      </c>
      <c r="K171" s="5">
        <v>30299</v>
      </c>
      <c r="L171" s="4" t="s">
        <v>273</v>
      </c>
    </row>
    <row r="172" spans="1:12" ht="22.5">
      <c r="A172" s="67"/>
      <c r="B172" s="36" t="s">
        <v>244</v>
      </c>
      <c r="C172" s="18" t="s">
        <v>245</v>
      </c>
      <c r="D172" s="5">
        <v>20</v>
      </c>
      <c r="E172" s="5"/>
      <c r="F172" s="9"/>
      <c r="G172" s="5"/>
      <c r="H172" s="5"/>
      <c r="I172" s="5">
        <v>20</v>
      </c>
      <c r="J172" s="5" t="s">
        <v>1</v>
      </c>
      <c r="K172" s="5">
        <v>30299</v>
      </c>
      <c r="L172" s="4" t="s">
        <v>274</v>
      </c>
    </row>
    <row r="173" spans="1:12" ht="22.5">
      <c r="A173" s="68"/>
      <c r="B173" s="37"/>
      <c r="C173" s="11" t="s">
        <v>246</v>
      </c>
      <c r="D173" s="5">
        <v>20</v>
      </c>
      <c r="E173" s="5"/>
      <c r="F173" s="2"/>
      <c r="G173" s="5"/>
      <c r="H173" s="5"/>
      <c r="I173" s="5">
        <v>20</v>
      </c>
      <c r="J173" s="5" t="s">
        <v>1</v>
      </c>
      <c r="K173" s="5">
        <v>30299</v>
      </c>
      <c r="L173" s="4" t="s">
        <v>276</v>
      </c>
    </row>
    <row r="174" spans="1:12" ht="32.450000000000003" customHeight="1">
      <c r="A174" s="36" t="s">
        <v>247</v>
      </c>
      <c r="B174" s="40" t="s">
        <v>248</v>
      </c>
      <c r="C174" s="41"/>
      <c r="D174" s="5">
        <v>20</v>
      </c>
      <c r="E174" s="5"/>
      <c r="F174" s="9"/>
      <c r="G174" s="5"/>
      <c r="H174" s="5"/>
      <c r="I174" s="5">
        <v>20</v>
      </c>
      <c r="J174" s="5" t="s">
        <v>1</v>
      </c>
      <c r="K174" s="5">
        <v>30299</v>
      </c>
      <c r="L174" s="4" t="s">
        <v>297</v>
      </c>
    </row>
    <row r="175" spans="1:12" ht="32.450000000000003" customHeight="1">
      <c r="A175" s="42"/>
      <c r="B175" s="40" t="s">
        <v>249</v>
      </c>
      <c r="C175" s="41"/>
      <c r="D175" s="5">
        <v>20</v>
      </c>
      <c r="E175" s="5"/>
      <c r="F175" s="2"/>
      <c r="G175" s="5"/>
      <c r="H175" s="5"/>
      <c r="I175" s="5">
        <v>20</v>
      </c>
      <c r="J175" s="5" t="s">
        <v>1</v>
      </c>
      <c r="K175" s="5">
        <v>30299</v>
      </c>
      <c r="L175" s="4" t="s">
        <v>298</v>
      </c>
    </row>
    <row r="176" spans="1:12" ht="32.450000000000003" customHeight="1">
      <c r="A176" s="42"/>
      <c r="B176" s="38" t="s">
        <v>250</v>
      </c>
      <c r="C176" s="39"/>
      <c r="D176" s="5">
        <v>20</v>
      </c>
      <c r="E176" s="5"/>
      <c r="F176" s="9"/>
      <c r="G176" s="5"/>
      <c r="H176" s="5"/>
      <c r="I176" s="5">
        <v>20</v>
      </c>
      <c r="J176" s="5" t="s">
        <v>1</v>
      </c>
      <c r="K176" s="5">
        <v>30299</v>
      </c>
      <c r="L176" s="4" t="s">
        <v>297</v>
      </c>
    </row>
    <row r="177" spans="1:12" ht="32.450000000000003" customHeight="1">
      <c r="A177" s="37"/>
      <c r="B177" s="38" t="s">
        <v>251</v>
      </c>
      <c r="C177" s="39"/>
      <c r="D177" s="5">
        <v>20</v>
      </c>
      <c r="E177" s="5"/>
      <c r="F177" s="9"/>
      <c r="G177" s="5"/>
      <c r="H177" s="5"/>
      <c r="I177" s="5">
        <v>20</v>
      </c>
      <c r="J177" s="5" t="s">
        <v>1</v>
      </c>
      <c r="K177" s="5">
        <v>30299</v>
      </c>
      <c r="L177" s="4" t="s">
        <v>297</v>
      </c>
    </row>
    <row r="178" spans="1:12" ht="32.450000000000003" customHeight="1">
      <c r="A178" s="36" t="s">
        <v>4</v>
      </c>
      <c r="B178" s="38" t="s">
        <v>252</v>
      </c>
      <c r="C178" s="39"/>
      <c r="D178" s="5">
        <v>20</v>
      </c>
      <c r="E178" s="5"/>
      <c r="F178" s="9"/>
      <c r="G178" s="5"/>
      <c r="H178" s="5"/>
      <c r="I178" s="5">
        <v>20</v>
      </c>
      <c r="J178" s="5" t="s">
        <v>1</v>
      </c>
      <c r="K178" s="5">
        <v>30299</v>
      </c>
      <c r="L178" s="4" t="s">
        <v>297</v>
      </c>
    </row>
    <row r="179" spans="1:12" ht="32.450000000000003" customHeight="1">
      <c r="A179" s="37"/>
      <c r="B179" s="38" t="s">
        <v>253</v>
      </c>
      <c r="C179" s="39"/>
      <c r="D179" s="5">
        <v>20</v>
      </c>
      <c r="E179" s="5"/>
      <c r="F179" s="9"/>
      <c r="G179" s="5"/>
      <c r="H179" s="5"/>
      <c r="I179" s="5">
        <v>20</v>
      </c>
      <c r="J179" s="5" t="s">
        <v>1</v>
      </c>
      <c r="K179" s="5">
        <v>30299</v>
      </c>
      <c r="L179" s="4" t="s">
        <v>297</v>
      </c>
    </row>
    <row r="180" spans="1:12" ht="32.450000000000003" customHeight="1">
      <c r="A180" s="36" t="s">
        <v>254</v>
      </c>
      <c r="B180" s="38" t="s">
        <v>255</v>
      </c>
      <c r="C180" s="39"/>
      <c r="D180" s="5">
        <v>20</v>
      </c>
      <c r="E180" s="5"/>
      <c r="F180" s="9"/>
      <c r="G180" s="5"/>
      <c r="H180" s="5"/>
      <c r="I180" s="5">
        <v>20</v>
      </c>
      <c r="J180" s="5" t="s">
        <v>1</v>
      </c>
      <c r="K180" s="5">
        <v>30299</v>
      </c>
      <c r="L180" s="4" t="s">
        <v>297</v>
      </c>
    </row>
    <row r="181" spans="1:12" ht="32.450000000000003" customHeight="1">
      <c r="A181" s="37"/>
      <c r="B181" s="38" t="s">
        <v>256</v>
      </c>
      <c r="C181" s="39"/>
      <c r="D181" s="5">
        <v>20</v>
      </c>
      <c r="E181" s="5"/>
      <c r="F181" s="2"/>
      <c r="G181" s="5"/>
      <c r="H181" s="5"/>
      <c r="I181" s="5">
        <v>20</v>
      </c>
      <c r="J181" s="5" t="s">
        <v>1</v>
      </c>
      <c r="K181" s="5">
        <v>30299</v>
      </c>
      <c r="L181" s="4" t="s">
        <v>298</v>
      </c>
    </row>
  </sheetData>
  <autoFilter ref="A5:L181">
    <filterColumn colId="0" showButton="0"/>
    <filterColumn colId="1" showButton="0"/>
  </autoFilter>
  <mergeCells count="91">
    <mergeCell ref="A2:L2"/>
    <mergeCell ref="A3:L3"/>
    <mergeCell ref="A7:A17"/>
    <mergeCell ref="B8:B15"/>
    <mergeCell ref="K4:K5"/>
    <mergeCell ref="A4:C5"/>
    <mergeCell ref="D4:I4"/>
    <mergeCell ref="J4:J5"/>
    <mergeCell ref="L4:L5"/>
    <mergeCell ref="A6:C6"/>
    <mergeCell ref="A40:A48"/>
    <mergeCell ref="B41:B43"/>
    <mergeCell ref="B7:C7"/>
    <mergeCell ref="B18:C18"/>
    <mergeCell ref="B30:C30"/>
    <mergeCell ref="B40:C40"/>
    <mergeCell ref="A18:A29"/>
    <mergeCell ref="B19:B25"/>
    <mergeCell ref="B28:B29"/>
    <mergeCell ref="A30:A39"/>
    <mergeCell ref="B31:B35"/>
    <mergeCell ref="B36:B37"/>
    <mergeCell ref="A69:A77"/>
    <mergeCell ref="B69:C69"/>
    <mergeCell ref="B70:B73"/>
    <mergeCell ref="B74:B76"/>
    <mergeCell ref="B49:C49"/>
    <mergeCell ref="B54:B55"/>
    <mergeCell ref="B56:B57"/>
    <mergeCell ref="B60:C60"/>
    <mergeCell ref="A49:A59"/>
    <mergeCell ref="A60:A68"/>
    <mergeCell ref="B61:B62"/>
    <mergeCell ref="B78:C78"/>
    <mergeCell ref="A78:A83"/>
    <mergeCell ref="B84:C84"/>
    <mergeCell ref="B85:B86"/>
    <mergeCell ref="A84:A91"/>
    <mergeCell ref="A109:A115"/>
    <mergeCell ref="B110:B111"/>
    <mergeCell ref="B109:C109"/>
    <mergeCell ref="B114:B115"/>
    <mergeCell ref="B92:C92"/>
    <mergeCell ref="B95:B96"/>
    <mergeCell ref="A92:A97"/>
    <mergeCell ref="B98:C98"/>
    <mergeCell ref="A98:A108"/>
    <mergeCell ref="B101:B102"/>
    <mergeCell ref="B103:B104"/>
    <mergeCell ref="C101:C102"/>
    <mergeCell ref="B129:B130"/>
    <mergeCell ref="B125:C125"/>
    <mergeCell ref="B134:B135"/>
    <mergeCell ref="A125:A138"/>
    <mergeCell ref="B116:C116"/>
    <mergeCell ref="B118:B119"/>
    <mergeCell ref="B121:B122"/>
    <mergeCell ref="A116:A124"/>
    <mergeCell ref="A139:C139"/>
    <mergeCell ref="B140:C142"/>
    <mergeCell ref="B143:C146"/>
    <mergeCell ref="B147:C149"/>
    <mergeCell ref="B167:C167"/>
    <mergeCell ref="A161:A173"/>
    <mergeCell ref="A140:A159"/>
    <mergeCell ref="B150:C152"/>
    <mergeCell ref="B153:C154"/>
    <mergeCell ref="B155:C155"/>
    <mergeCell ref="B156:C156"/>
    <mergeCell ref="B168:C168"/>
    <mergeCell ref="B169:C169"/>
    <mergeCell ref="B170:B171"/>
    <mergeCell ref="B172:B173"/>
    <mergeCell ref="B157:C157"/>
    <mergeCell ref="B158:C158"/>
    <mergeCell ref="B159:C159"/>
    <mergeCell ref="B160:C160"/>
    <mergeCell ref="B161:B163"/>
    <mergeCell ref="B165:C165"/>
    <mergeCell ref="B166:C166"/>
    <mergeCell ref="B174:C174"/>
    <mergeCell ref="B175:C175"/>
    <mergeCell ref="B176:C176"/>
    <mergeCell ref="A174:A177"/>
    <mergeCell ref="B177:C177"/>
    <mergeCell ref="A178:A179"/>
    <mergeCell ref="B178:C178"/>
    <mergeCell ref="B179:C179"/>
    <mergeCell ref="A180:A181"/>
    <mergeCell ref="B180:C180"/>
    <mergeCell ref="B181:C181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2017-08-09T03:33:07Z</dcterms:modified>
</cp:coreProperties>
</file>