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092" windowHeight="12216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Sheet1!$A$4:$J$109</definedName>
    <definedName name="_xlnm.Print_Area" localSheetId="0">Sheet1!$A$1:$J$109</definedName>
    <definedName name="_xlnm.Print_Titles" localSheetId="0">Sheet1!$4:$4</definedName>
  </definedNames>
  <calcPr calcId="124519"/>
</workbook>
</file>

<file path=xl/calcChain.xml><?xml version="1.0" encoding="utf-8"?>
<calcChain xmlns="http://schemas.openxmlformats.org/spreadsheetml/2006/main">
  <c r="D106" i="1"/>
  <c r="D101"/>
  <c r="D100"/>
  <c r="D96"/>
  <c r="D91"/>
  <c r="D90"/>
  <c r="D83"/>
  <c r="D82"/>
  <c r="D78"/>
  <c r="D77"/>
  <c r="D74"/>
  <c r="D72"/>
  <c r="D67"/>
  <c r="D64"/>
  <c r="D63"/>
  <c r="D59"/>
  <c r="D57"/>
  <c r="D51"/>
  <c r="D50"/>
  <c r="D45"/>
  <c r="D44"/>
  <c r="D36"/>
  <c r="D35"/>
  <c r="D34"/>
  <c r="D32"/>
  <c r="D30"/>
  <c r="D16"/>
  <c r="D8"/>
  <c r="D7"/>
  <c r="D6"/>
  <c r="D5"/>
</calcChain>
</file>

<file path=xl/sharedStrings.xml><?xml version="1.0" encoding="utf-8"?>
<sst xmlns="http://schemas.openxmlformats.org/spreadsheetml/2006/main" count="424" uniqueCount="340">
  <si>
    <t>附件：</t>
  </si>
  <si>
    <t>2018年度湖南省第四批科技创新计划专项（创新平台与人才计划）经费安排表</t>
  </si>
  <si>
    <t>金额单位：万元</t>
  </si>
  <si>
    <t>单位</t>
  </si>
  <si>
    <t>金额</t>
  </si>
  <si>
    <t>项目名称</t>
  </si>
  <si>
    <t>项目编号</t>
  </si>
  <si>
    <t>负责人</t>
  </si>
  <si>
    <t>功能科目</t>
  </si>
  <si>
    <t>政府预算经济科目</t>
  </si>
  <si>
    <t>部门预算经济科目</t>
  </si>
  <si>
    <t>合计</t>
  </si>
  <si>
    <t>省直小计</t>
  </si>
  <si>
    <t>省教育厅</t>
  </si>
  <si>
    <t>省教育厅小计</t>
  </si>
  <si>
    <t>南华大学</t>
  </si>
  <si>
    <t>小计</t>
  </si>
  <si>
    <t>南华大学（340万）</t>
  </si>
  <si>
    <t>湖湘青年英才（科技创新类）</t>
  </si>
  <si>
    <t>2018RS3096</t>
  </si>
  <si>
    <t>罗文</t>
  </si>
  <si>
    <t>2060402</t>
  </si>
  <si>
    <t>院士专家工作站（进站院士：潘自强）</t>
  </si>
  <si>
    <t>2018RS3097</t>
  </si>
  <si>
    <t>张灼华</t>
  </si>
  <si>
    <t>天然锕系元素配合物设计及应用湖南省重点实验室</t>
  </si>
  <si>
    <t>2018TP1040</t>
  </si>
  <si>
    <t>王宏青</t>
  </si>
  <si>
    <t>超快微纳技术与激光先进制造湖南省重点实验室</t>
  </si>
  <si>
    <t>2018TP1041</t>
  </si>
  <si>
    <t>王新林</t>
  </si>
  <si>
    <t>湖南省智能装备软件评测工程技术研究中心</t>
  </si>
  <si>
    <t>2018TP2054</t>
  </si>
  <si>
    <t>阳小华</t>
  </si>
  <si>
    <t>南华大学附属第二医院</t>
  </si>
  <si>
    <t>湖南省乳甲疾病防治临床医学研究中心</t>
  </si>
  <si>
    <t>2018SK4001</t>
  </si>
  <si>
    <t>刘国文</t>
  </si>
  <si>
    <t>南华大学附属南华医院</t>
  </si>
  <si>
    <t>湖南省神经退行性疾病临床研究中心</t>
  </si>
  <si>
    <t>2018SK4002</t>
  </si>
  <si>
    <t>汤永红</t>
  </si>
  <si>
    <t>邵阳学院</t>
  </si>
  <si>
    <t>2018RS3102</t>
  </si>
  <si>
    <t>卢坤</t>
  </si>
  <si>
    <t>高效动力系统智能制造湖南省重点实验室</t>
  </si>
  <si>
    <t>2018TP1043</t>
  </si>
  <si>
    <t>陈志刚</t>
  </si>
  <si>
    <t>衡阳师范学院</t>
  </si>
  <si>
    <t>2018RS3103</t>
  </si>
  <si>
    <t>唐振坤</t>
  </si>
  <si>
    <t>湖南城市学院</t>
  </si>
  <si>
    <t>数字化城乡空间规划关键技术湖南省重点实验室</t>
  </si>
  <si>
    <t>2018TP1042</t>
  </si>
  <si>
    <t>汤放华</t>
  </si>
  <si>
    <t>湖南第一师范学院</t>
  </si>
  <si>
    <t>2018RS3099</t>
  </si>
  <si>
    <t>李湘林</t>
  </si>
  <si>
    <t>湖南科技大学</t>
  </si>
  <si>
    <t>2018RS3095</t>
  </si>
  <si>
    <t>刘朝华</t>
  </si>
  <si>
    <t>湖南科技学院</t>
  </si>
  <si>
    <t>2018RS3101</t>
  </si>
  <si>
    <t>覃佐东</t>
  </si>
  <si>
    <t>湖南理工学院</t>
  </si>
  <si>
    <t>2018RS3100</t>
  </si>
  <si>
    <t>张晓红</t>
  </si>
  <si>
    <t>湖南医药学院</t>
  </si>
  <si>
    <t>新型抗体药物及其智能运输系统湖南省重点实验室</t>
  </si>
  <si>
    <t>2018TP1044</t>
  </si>
  <si>
    <t>唐圣松</t>
  </si>
  <si>
    <t>湖南中医药大学</t>
  </si>
  <si>
    <t>2018RS3094</t>
  </si>
  <si>
    <t>黄渊余</t>
  </si>
  <si>
    <t>湖南中医药大学         第一附属医院</t>
  </si>
  <si>
    <t xml:space="preserve">湘财教指〔2018〕16号 第一批省级科技发展计划
（自然科学基金）专项资金刘建和、张涛、邓桂明项目资金调整
</t>
  </si>
  <si>
    <t>湖南中医药大学         第二附属医院</t>
  </si>
  <si>
    <t>吉首大学</t>
  </si>
  <si>
    <t>2018RS3098</t>
  </si>
  <si>
    <t>吴贤文</t>
  </si>
  <si>
    <t>省农委</t>
  </si>
  <si>
    <t>省农委小计</t>
  </si>
  <si>
    <t>湖南省蚕桑科学研究所</t>
  </si>
  <si>
    <t>湖南蚕桑科普基地</t>
  </si>
  <si>
    <t>2018ZK4003</t>
  </si>
  <si>
    <t>廖模祥</t>
  </si>
  <si>
    <t>省直属机关工作委员会</t>
  </si>
  <si>
    <t>省直工委小计</t>
  </si>
  <si>
    <t>中共湖南省直属机关工作委员会本级</t>
  </si>
  <si>
    <t>湖南省省直文明单位创建工作促进会（参与单位：湖南红心信息科技有限公司、湖南大学）</t>
  </si>
  <si>
    <t>湖南省直单位文明创建信息化服务平台</t>
  </si>
  <si>
    <t>2018TP3001</t>
  </si>
  <si>
    <t>龚凤祥</t>
  </si>
  <si>
    <t>市州小计</t>
  </si>
  <si>
    <t>常德市</t>
  </si>
  <si>
    <t>常德市小计</t>
  </si>
  <si>
    <t>市本级及所辖区</t>
  </si>
  <si>
    <t>湖南太子化工涂料有限公司</t>
  </si>
  <si>
    <t>2018RS3147</t>
  </si>
  <si>
    <t>刘波</t>
  </si>
  <si>
    <t>507</t>
  </si>
  <si>
    <t>常德市第一人民医院</t>
  </si>
  <si>
    <t>常德市神经外科学临床医疗技术示范基地</t>
  </si>
  <si>
    <t>2018SK4003</t>
  </si>
  <si>
    <t>徐立新</t>
  </si>
  <si>
    <t>湖南海利常德农药化工有限公司</t>
  </si>
  <si>
    <t>湖南省精细化工产品检测工程技术研究中心</t>
  </si>
  <si>
    <t>2018TP2047</t>
  </si>
  <si>
    <t>彭长春</t>
  </si>
  <si>
    <t>湖南金天钛业科技有限公司</t>
  </si>
  <si>
    <t>湖南省高端装备特种钛合金工程技术研究中心</t>
  </si>
  <si>
    <t>2018TP2046</t>
  </si>
  <si>
    <t>杨胜</t>
  </si>
  <si>
    <t>汉寿县</t>
  </si>
  <si>
    <t>汉寿县博汉奇石博物馆</t>
  </si>
  <si>
    <t>湖南（汉寿）奇石博物馆科普基地</t>
  </si>
  <si>
    <t>2018ZK4015</t>
  </si>
  <si>
    <t>李庆祥</t>
  </si>
  <si>
    <t>津市市</t>
  </si>
  <si>
    <t>湖南中联重科车桥有限公司</t>
  </si>
  <si>
    <t>湖南省汽车车桥工程技术研究中心</t>
  </si>
  <si>
    <t>2018TP2045</t>
  </si>
  <si>
    <t>刘固基</t>
  </si>
  <si>
    <t>临澧县</t>
  </si>
  <si>
    <t>湖南中航精工有限公司</t>
  </si>
  <si>
    <t>湖南省饱和蒸汽精密清洗工程技术研究中心</t>
  </si>
  <si>
    <t>2018TP2044</t>
  </si>
  <si>
    <t>刘桂林</t>
  </si>
  <si>
    <t>郴州市</t>
  </si>
  <si>
    <t>郴州市小计</t>
  </si>
  <si>
    <t>湖南郴州粮油机械有限公司</t>
  </si>
  <si>
    <t>湖南省粮食机械工程技术研究中心</t>
  </si>
  <si>
    <t>2018TP2060</t>
  </si>
  <si>
    <t>吴杰俊</t>
  </si>
  <si>
    <t>湖南郴州市第一人民医院</t>
  </si>
  <si>
    <r>
      <rPr>
        <sz val="10.5"/>
        <color theme="1"/>
        <rFont val="宋体"/>
        <charset val="134"/>
      </rPr>
      <t xml:space="preserve">湖南省出生缺陷防控技术示范基地
</t>
    </r>
    <r>
      <rPr>
        <b/>
        <sz val="10.5"/>
        <color theme="1"/>
        <rFont val="宋体"/>
        <charset val="134"/>
      </rPr>
      <t>（备注：落实省政府对2017年真抓实干成效明显地区表扬激励政策的创新平台项目）</t>
    </r>
  </si>
  <si>
    <t>2018SK4004</t>
  </si>
  <si>
    <t>雷冬竹</t>
  </si>
  <si>
    <t>湖南柿竹园有色金属有限责任公司</t>
  </si>
  <si>
    <t>湖南（郴州）国家矿山公园科普基地</t>
  </si>
  <si>
    <t>2018ZK4019</t>
  </si>
  <si>
    <t>陈克锋</t>
  </si>
  <si>
    <t>湘南学院附属医院</t>
  </si>
  <si>
    <t>湖南（郴州）健康教育科普基地</t>
  </si>
  <si>
    <t>2018ZK4020</t>
  </si>
  <si>
    <t>左娟红</t>
  </si>
  <si>
    <t>衡阳市</t>
  </si>
  <si>
    <t>衡阳市小计</t>
  </si>
  <si>
    <t>衡阳市蔬菜研究所</t>
  </si>
  <si>
    <t>院士专家工作站</t>
  </si>
  <si>
    <t>2018RS3144</t>
  </si>
  <si>
    <t>唐可兰</t>
  </si>
  <si>
    <t>505</t>
  </si>
  <si>
    <t>衡阳思迈科科技有限公司</t>
  </si>
  <si>
    <t>湖湘高层次人才聚集工程  （创业人才）</t>
  </si>
  <si>
    <t>2018RS3145</t>
  </si>
  <si>
    <t>赵曦</t>
  </si>
  <si>
    <t>衡阳市中心医院</t>
  </si>
  <si>
    <t>湖南省泌尿系结石防治临床医疗技术示范基地</t>
  </si>
  <si>
    <t>2018SK4005</t>
  </si>
  <si>
    <t>马子芳</t>
  </si>
  <si>
    <t>衡山县</t>
  </si>
  <si>
    <t>衡山福云生态农业有限责任公司</t>
  </si>
  <si>
    <t>湖南（衡山）生态农业科技种养科普基地</t>
  </si>
  <si>
    <t>2018ZK4012</t>
  </si>
  <si>
    <t>姚建华</t>
  </si>
  <si>
    <t>耒阳市</t>
  </si>
  <si>
    <t>湖南蔡伦竹海旅游开发有限公司</t>
  </si>
  <si>
    <t>湖南（耒阳）蔡伦竹海科普基地</t>
  </si>
  <si>
    <t>2018ZK4013</t>
  </si>
  <si>
    <t>谢茵婕</t>
  </si>
  <si>
    <t>娄底市</t>
  </si>
  <si>
    <t>娄底市小计</t>
  </si>
  <si>
    <t>湖南华菱涟源钢铁有限公司</t>
  </si>
  <si>
    <t>湖南省高强结构及工程机械用钢工程技术研究中心</t>
  </si>
  <si>
    <t>2018TP2050</t>
  </si>
  <si>
    <t>李光辉</t>
  </si>
  <si>
    <t>涟源市</t>
  </si>
  <si>
    <t>涟源康麓生物科技有限公司</t>
  </si>
  <si>
    <t>湖南（涟源）玳玳酸橙生态科普基地</t>
  </si>
  <si>
    <t>2018ZK4021</t>
  </si>
  <si>
    <t>陈祥辉</t>
  </si>
  <si>
    <t>涟源市祥兴农林科技开发有限公司</t>
  </si>
  <si>
    <t>湖湘高层次人才聚集工程  （创新人才）</t>
  </si>
  <si>
    <t>2018RS3151</t>
  </si>
  <si>
    <t>李文林</t>
  </si>
  <si>
    <t>新化县</t>
  </si>
  <si>
    <t>湖南省美程陶瓷科技有限公司</t>
  </si>
  <si>
    <t>湖南省电子功能陶瓷工程技术研究中心</t>
  </si>
  <si>
    <t>2018TP2051</t>
  </si>
  <si>
    <t>方豪杰</t>
  </si>
  <si>
    <t>怀化市</t>
  </si>
  <si>
    <t>怀化市小计</t>
  </si>
  <si>
    <t>湖南医药学院第一附属医院</t>
  </si>
  <si>
    <t>湖南省呼吸与危重症疾病临床医疗技术示范基地</t>
  </si>
  <si>
    <t>2018SK4006</t>
  </si>
  <si>
    <t>尹辉明</t>
  </si>
  <si>
    <t>怀化市第一人民医院</t>
  </si>
  <si>
    <t>急危重症疾病临床医疗技术示范基地</t>
  </si>
  <si>
    <t>2018SK4007</t>
  </si>
  <si>
    <t>李永平</t>
  </si>
  <si>
    <t>中方县</t>
  </si>
  <si>
    <t>湖南省中南桥梁安装工程有限公司</t>
  </si>
  <si>
    <t>湖南省大跨径桥梁施工技术及装备工程技术研究中心</t>
  </si>
  <si>
    <t>2018TP2058</t>
  </si>
  <si>
    <t>杨世湘</t>
  </si>
  <si>
    <t>中方县山丹丹农业综合开发有限公司</t>
  </si>
  <si>
    <t>湖南（中方）农耕文化体验教育科普基地</t>
  </si>
  <si>
    <t>2018ZK4026</t>
  </si>
  <si>
    <t>潘海生</t>
  </si>
  <si>
    <t>通道县</t>
  </si>
  <si>
    <t>湖南侗脉文化创意发展有限公司</t>
  </si>
  <si>
    <t>湖南（通道）侗锦文化科普基地</t>
  </si>
  <si>
    <t>2018ZK4024</t>
  </si>
  <si>
    <t>杨佳</t>
  </si>
  <si>
    <t>沅陵县</t>
  </si>
  <si>
    <t>湖南借母溪国家级自然保护区管理局</t>
  </si>
  <si>
    <t>湖南（沅陵）借母溪生物多样性科普基地</t>
  </si>
  <si>
    <t>2018ZK4025</t>
  </si>
  <si>
    <t>钟玉胤</t>
  </si>
  <si>
    <t>邵阳市</t>
  </si>
  <si>
    <t>邵阳市小计</t>
  </si>
  <si>
    <t>邵阳市中心医院</t>
  </si>
  <si>
    <t>心血管疾病临床医疗技术示范基地</t>
  </si>
  <si>
    <t>2018SK4008</t>
  </si>
  <si>
    <t>欧阳泽伟</t>
  </si>
  <si>
    <t>邵东县</t>
  </si>
  <si>
    <t>邵东智能制造技术研究院有限公司</t>
  </si>
  <si>
    <t>湖南轻工行业智能装备工程技术研究中心</t>
  </si>
  <si>
    <t>2018TP2057</t>
  </si>
  <si>
    <t>杨海东</t>
  </si>
  <si>
    <t>湖南（邵东）智能制造科普基地</t>
  </si>
  <si>
    <t>2018ZK4018</t>
  </si>
  <si>
    <t>刘朋飞</t>
  </si>
  <si>
    <t>益阳市</t>
  </si>
  <si>
    <t>益阳市小计</t>
  </si>
  <si>
    <t>湖南莎丽袜业股份有限公司</t>
  </si>
  <si>
    <t>湖南（益阳）生态健康袜体验科普基地</t>
  </si>
  <si>
    <t>2018ZK4014</t>
  </si>
  <si>
    <t>李丽莎</t>
  </si>
  <si>
    <t>湖南鑫泰麻业股份有限公司</t>
  </si>
  <si>
    <t>湖南省麻类纤维非织造材料工程技术研究中心</t>
  </si>
  <si>
    <t>2018TP2056</t>
  </si>
  <si>
    <t>罗建光</t>
  </si>
  <si>
    <t>湖南宇晶机器股份有限公司</t>
  </si>
  <si>
    <t>湖南省硬脆材料数控加工装备工程技术研究中心</t>
  </si>
  <si>
    <t>2018TP2055</t>
  </si>
  <si>
    <t>杨佳葳</t>
  </si>
  <si>
    <t>永州市</t>
  </si>
  <si>
    <t>永州市小计</t>
  </si>
  <si>
    <t>湖南韬讯航空科技有限公司</t>
  </si>
  <si>
    <t>2018RS3149</t>
  </si>
  <si>
    <t>葛讯</t>
  </si>
  <si>
    <t>湖南零陵恒远发电设备有限公司</t>
  </si>
  <si>
    <t>湖南省水轮发电装备工程技术研究中心</t>
  </si>
  <si>
    <t>2018TP2059</t>
  </si>
  <si>
    <t>胡利民</t>
  </si>
  <si>
    <t>永州市中心医院</t>
  </si>
  <si>
    <t>湖南省肿瘤放射治疗临床医疗技术示范基地</t>
  </si>
  <si>
    <t>2018SK4009</t>
  </si>
  <si>
    <t>唐朝晖</t>
  </si>
  <si>
    <t>湖南永州国家农业科技园区管理委员会</t>
  </si>
  <si>
    <t>湖南（永州）伊塘西瓜产业科普基地</t>
  </si>
  <si>
    <t>2018ZK4022</t>
  </si>
  <si>
    <t>张建军</t>
  </si>
  <si>
    <t>江华县</t>
  </si>
  <si>
    <t>江华九恒新能源有限公司</t>
  </si>
  <si>
    <t>2018RS3150</t>
  </si>
  <si>
    <t>汪双凤</t>
  </si>
  <si>
    <t>道县</t>
  </si>
  <si>
    <t>湖南省永州市工业贸易中等专业学校</t>
  </si>
  <si>
    <t>湘南（永州）农业实用技术科普基地</t>
  </si>
  <si>
    <t>2018ZK4023</t>
  </si>
  <si>
    <t>周胜彩</t>
  </si>
  <si>
    <t>岳阳市</t>
  </si>
  <si>
    <t>岳阳市小计</t>
  </si>
  <si>
    <t>哈工大机器人（岳阳）军民融合研究院</t>
  </si>
  <si>
    <t>2018RS3146</t>
  </si>
  <si>
    <t>魏立秋</t>
  </si>
  <si>
    <t>岳阳市中医医院</t>
  </si>
  <si>
    <t>湖南省康复科临床诊疗技术示范基地</t>
  </si>
  <si>
    <t>2018SK4010</t>
  </si>
  <si>
    <t>蔡超群</t>
  </si>
  <si>
    <t>华容县</t>
  </si>
  <si>
    <t>湖南（华容）江豚科普基地</t>
  </si>
  <si>
    <t>2018ZK4016</t>
  </si>
  <si>
    <t>谢建勋</t>
  </si>
  <si>
    <t>临湘市</t>
  </si>
  <si>
    <t>湖南（临湘）生态种养科普基地</t>
  </si>
  <si>
    <t>2018ZK4017</t>
  </si>
  <si>
    <t>李祥波</t>
  </si>
  <si>
    <t>平江县</t>
  </si>
  <si>
    <t>湖南省方正达电子科技有限公司</t>
  </si>
  <si>
    <t>湖南省电子电路及新材料工程技术研究中心</t>
  </si>
  <si>
    <t>2018TP2048</t>
  </si>
  <si>
    <t>钟迪元</t>
  </si>
  <si>
    <t>平江起义纪念馆</t>
  </si>
  <si>
    <t>平江起义红色文化数字化服务平台研究与示范</t>
  </si>
  <si>
    <t>2018SK4011</t>
  </si>
  <si>
    <t>洪和平</t>
  </si>
  <si>
    <t>湘阴县</t>
  </si>
  <si>
    <t>湖南福湘木业有限责任公司</t>
  </si>
  <si>
    <t>湖南省生态功能型装饰材料工程技术研究中心</t>
  </si>
  <si>
    <t>2018TP2049</t>
  </si>
  <si>
    <t>张博</t>
  </si>
  <si>
    <t>张家界市</t>
  </si>
  <si>
    <t>张家界市小计</t>
  </si>
  <si>
    <t>张家界仙踪林农业科技开发有限公司</t>
  </si>
  <si>
    <t>2018RS3148</t>
  </si>
  <si>
    <t>李全平</t>
  </si>
  <si>
    <t>张家界久瑞生物科技有限公司</t>
  </si>
  <si>
    <t>湖南省五倍子工程技术研究中心</t>
  </si>
  <si>
    <t>2018TP2052</t>
  </si>
  <si>
    <t>赵国锋</t>
  </si>
  <si>
    <t>桑植县</t>
  </si>
  <si>
    <t>张家界金鲵生物工程股份有限公司</t>
  </si>
  <si>
    <t>湖南省大鲵繁育与精深加工工程技术研究中心</t>
  </si>
  <si>
    <t>2018TP2053</t>
  </si>
  <si>
    <t>肖亚梅</t>
  </si>
  <si>
    <t>慈利县</t>
  </si>
  <si>
    <t>张家界琵琶洲农业科技开发有限公司</t>
  </si>
  <si>
    <t>湖南（慈利）生态园林植物科普基地</t>
  </si>
  <si>
    <t>2018ZK4027</t>
  </si>
  <si>
    <t>刘金成</t>
  </si>
  <si>
    <t>湘西自治州</t>
  </si>
  <si>
    <t>湘西自治州小计</t>
  </si>
  <si>
    <t>湖南金昊新材料科技股份有限公司</t>
  </si>
  <si>
    <t>湖南省光伏特种铝基合金粉体新材料工程技术研究中心</t>
  </si>
  <si>
    <t>2018TP2061</t>
  </si>
  <si>
    <t>李代水</t>
  </si>
  <si>
    <t>湖南红石林旅游开发有限公司</t>
  </si>
  <si>
    <t>湖南（古丈）红石林国家地质公园科普基地</t>
  </si>
  <si>
    <t>2018ZK4028</t>
  </si>
  <si>
    <t>龙洁</t>
  </si>
  <si>
    <t>湖南乌龙山国家地质公园服务局</t>
  </si>
  <si>
    <t>湖南（龙山）乌龙山国家地质公园科普基地</t>
  </si>
  <si>
    <t>2018ZK4029</t>
  </si>
  <si>
    <t>刘芳</t>
  </si>
  <si>
    <t>临湘市百强葡萄种植专业合作社</t>
    <phoneticPr fontId="11" type="noConversion"/>
  </si>
  <si>
    <t>2018年8月28日拨临湘市百强葡萄种植专业合作社20万元。</t>
    <phoneticPr fontId="11" type="noConversion"/>
  </si>
</sst>
</file>

<file path=xl/styles.xml><?xml version="1.0" encoding="utf-8"?>
<styleSheet xmlns="http://schemas.openxmlformats.org/spreadsheetml/2006/main">
  <numFmts count="3">
    <numFmt numFmtId="178" formatCode="0.00_ "/>
    <numFmt numFmtId="179" formatCode="0_);[Red]\(0\)"/>
    <numFmt numFmtId="180" formatCode="0_ ;[Red]\-0\ "/>
  </numFmts>
  <fonts count="12">
    <font>
      <sz val="11"/>
      <color theme="1"/>
      <name val="宋体"/>
      <charset val="134"/>
      <scheme val="minor"/>
    </font>
    <font>
      <sz val="10.5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.5"/>
      <color theme="1"/>
      <name val="宋体"/>
      <charset val="134"/>
      <scheme val="minor"/>
    </font>
    <font>
      <sz val="16"/>
      <color indexed="8"/>
      <name val="方正小标宋简体"/>
      <charset val="134"/>
    </font>
    <font>
      <b/>
      <sz val="10.5"/>
      <name val="宋体"/>
      <charset val="134"/>
      <scheme val="minor"/>
    </font>
    <font>
      <b/>
      <sz val="10.5"/>
      <color theme="1"/>
      <name val="宋体"/>
      <charset val="134"/>
    </font>
    <font>
      <sz val="10.5"/>
      <color theme="1"/>
      <name val="宋体"/>
      <charset val="134"/>
    </font>
    <font>
      <sz val="11"/>
      <name val="宋体"/>
      <charset val="134"/>
    </font>
    <font>
      <sz val="10.5"/>
      <color rgb="FF000000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0" fillId="0" borderId="0"/>
    <xf numFmtId="0" fontId="1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3" borderId="0" xfId="0" applyFill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179" fontId="5" fillId="0" borderId="5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left" vertical="center" wrapText="1"/>
    </xf>
    <xf numFmtId="178" fontId="6" fillId="0" borderId="5" xfId="1" applyNumberFormat="1" applyFont="1" applyFill="1" applyBorder="1" applyAlignment="1">
      <alignment horizontal="left" vertical="center" wrapText="1"/>
    </xf>
    <xf numFmtId="179" fontId="6" fillId="0" borderId="5" xfId="1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49" fontId="1" fillId="0" borderId="5" xfId="1" applyNumberFormat="1" applyFont="1" applyFill="1" applyBorder="1" applyAlignment="1">
      <alignment horizontal="center" vertical="center" wrapText="1"/>
    </xf>
    <xf numFmtId="179" fontId="7" fillId="0" borderId="5" xfId="1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78" fontId="1" fillId="0" borderId="5" xfId="1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7" fillId="0" borderId="5" xfId="2" applyFont="1" applyBorder="1" applyAlignment="1">
      <alignment horizontal="left" vertical="center" wrapText="1"/>
    </xf>
    <xf numFmtId="0" fontId="7" fillId="0" borderId="5" xfId="2" applyFont="1" applyBorder="1" applyAlignment="1">
      <alignment horizontal="center" vertical="center" wrapText="1"/>
    </xf>
    <xf numFmtId="0" fontId="1" fillId="0" borderId="5" xfId="2" applyFont="1" applyBorder="1" applyAlignment="1">
      <alignment horizontal="left" vertical="center" wrapText="1"/>
    </xf>
    <xf numFmtId="0" fontId="1" fillId="0" borderId="5" xfId="2" applyFont="1" applyBorder="1" applyAlignment="1">
      <alignment horizontal="center" vertical="center" wrapText="1"/>
    </xf>
    <xf numFmtId="179" fontId="7" fillId="0" borderId="5" xfId="2" applyNumberFormat="1" applyFont="1" applyBorder="1" applyAlignment="1">
      <alignment horizontal="center" vertical="center" wrapText="1"/>
    </xf>
    <xf numFmtId="178" fontId="7" fillId="0" borderId="5" xfId="1" applyNumberFormat="1" applyFont="1" applyFill="1" applyBorder="1" applyAlignment="1">
      <alignment vertical="center" wrapText="1"/>
    </xf>
    <xf numFmtId="180" fontId="7" fillId="0" borderId="5" xfId="1" applyNumberFormat="1" applyFont="1" applyFill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vertical="center" wrapText="1"/>
    </xf>
    <xf numFmtId="0" fontId="1" fillId="2" borderId="5" xfId="2" applyFont="1" applyFill="1" applyBorder="1" applyAlignment="1">
      <alignment vertical="center" wrapText="1"/>
    </xf>
    <xf numFmtId="0" fontId="7" fillId="2" borderId="5" xfId="2" applyFont="1" applyFill="1" applyBorder="1" applyAlignment="1">
      <alignment horizontal="center" vertical="center" wrapText="1"/>
    </xf>
    <xf numFmtId="0" fontId="1" fillId="2" borderId="5" xfId="2" applyFont="1" applyFill="1" applyBorder="1" applyAlignment="1">
      <alignment horizontal="left" vertical="center" wrapText="1"/>
    </xf>
    <xf numFmtId="0" fontId="1" fillId="2" borderId="5" xfId="2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79" fontId="6" fillId="0" borderId="5" xfId="2" applyNumberFormat="1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178" fontId="6" fillId="0" borderId="5" xfId="1" applyNumberFormat="1" applyFont="1" applyBorder="1" applyAlignment="1">
      <alignment horizontal="center" vertical="center" wrapText="1"/>
    </xf>
    <xf numFmtId="178" fontId="7" fillId="0" borderId="5" xfId="1" applyNumberFormat="1" applyFont="1" applyBorder="1" applyAlignment="1">
      <alignment horizontal="left" vertical="center" wrapText="1"/>
    </xf>
    <xf numFmtId="179" fontId="7" fillId="0" borderId="5" xfId="1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5" xfId="1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179" fontId="7" fillId="0" borderId="5" xfId="0" applyNumberFormat="1" applyFont="1" applyBorder="1" applyAlignment="1">
      <alignment horizontal="center" vertical="center" wrapText="1"/>
    </xf>
    <xf numFmtId="179" fontId="3" fillId="0" borderId="5" xfId="0" applyNumberFormat="1" applyFont="1" applyFill="1" applyBorder="1" applyAlignment="1">
      <alignment horizontal="center" vertical="center" wrapText="1"/>
    </xf>
    <xf numFmtId="49" fontId="1" fillId="2" borderId="5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178" fontId="7" fillId="0" borderId="5" xfId="1" applyNumberFormat="1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5" xfId="2" applyFont="1" applyBorder="1" applyAlignment="1">
      <alignment horizontal="left" vertical="center" wrapText="1"/>
    </xf>
    <xf numFmtId="0" fontId="6" fillId="0" borderId="5" xfId="2" applyFont="1" applyBorder="1" applyAlignment="1">
      <alignment horizontal="center" vertical="center" wrapText="1"/>
    </xf>
    <xf numFmtId="178" fontId="6" fillId="0" borderId="5" xfId="1" applyNumberFormat="1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178" fontId="6" fillId="0" borderId="5" xfId="0" applyNumberFormat="1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78" fontId="6" fillId="0" borderId="5" xfId="1" applyNumberFormat="1" applyFont="1" applyFill="1" applyBorder="1" applyAlignment="1">
      <alignment horizontal="center" vertical="center" wrapText="1"/>
    </xf>
    <xf numFmtId="178" fontId="7" fillId="0" borderId="6" xfId="1" applyNumberFormat="1" applyFont="1" applyFill="1" applyBorder="1" applyAlignment="1">
      <alignment horizontal="center" vertical="center" wrapText="1"/>
    </xf>
    <xf numFmtId="178" fontId="7" fillId="0" borderId="7" xfId="1" applyNumberFormat="1" applyFont="1" applyFill="1" applyBorder="1" applyAlignment="1">
      <alignment horizontal="center" vertical="center" wrapText="1"/>
    </xf>
    <xf numFmtId="178" fontId="7" fillId="0" borderId="10" xfId="1" applyNumberFormat="1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9"/>
  <sheetViews>
    <sheetView tabSelected="1" view="pageBreakPreview" topLeftCell="A85" zoomScale="85" zoomScaleNormal="70" zoomScaleSheetLayoutView="85" workbookViewId="0">
      <selection activeCell="K95" sqref="K95"/>
    </sheetView>
  </sheetViews>
  <sheetFormatPr defaultColWidth="9" defaultRowHeight="14.4"/>
  <cols>
    <col min="1" max="1" width="9.21875" style="6" customWidth="1"/>
    <col min="2" max="2" width="10.77734375" style="6" customWidth="1"/>
    <col min="3" max="3" width="22.21875" style="7" customWidth="1"/>
    <col min="4" max="4" width="9" style="7"/>
    <col min="5" max="5" width="40.21875" style="8" customWidth="1"/>
    <col min="6" max="6" width="10.77734375" style="7" customWidth="1"/>
    <col min="7" max="8" width="8" style="7" customWidth="1"/>
    <col min="9" max="10" width="8.44140625" style="7" customWidth="1"/>
    <col min="11" max="11" width="31.109375" customWidth="1"/>
  </cols>
  <sheetData>
    <row r="1" spans="1:10" s="1" customFormat="1" ht="18" customHeight="1">
      <c r="A1" s="9" t="s">
        <v>0</v>
      </c>
      <c r="B1" s="9"/>
      <c r="C1" s="2"/>
      <c r="D1" s="2"/>
      <c r="E1" s="10"/>
      <c r="F1" s="2"/>
      <c r="G1" s="2"/>
      <c r="H1" s="2"/>
      <c r="I1" s="2"/>
      <c r="J1" s="2"/>
    </row>
    <row r="2" spans="1:10" s="1" customFormat="1" ht="22.5" customHeight="1">
      <c r="A2" s="51" t="s">
        <v>1</v>
      </c>
      <c r="B2" s="51"/>
      <c r="C2" s="51"/>
      <c r="D2" s="51"/>
      <c r="E2" s="51"/>
      <c r="F2" s="51"/>
      <c r="G2" s="51"/>
      <c r="H2" s="51"/>
      <c r="I2" s="51"/>
    </row>
    <row r="3" spans="1:10" s="1" customFormat="1" ht="18" customHeight="1">
      <c r="A3" s="9"/>
      <c r="B3" s="9"/>
      <c r="C3" s="2"/>
      <c r="D3" s="2"/>
      <c r="E3" s="10"/>
      <c r="F3" s="11"/>
      <c r="G3" s="52" t="s">
        <v>2</v>
      </c>
      <c r="H3" s="52"/>
      <c r="I3" s="52"/>
    </row>
    <row r="4" spans="1:10" s="2" customFormat="1" ht="28.5" customHeight="1">
      <c r="A4" s="53" t="s">
        <v>3</v>
      </c>
      <c r="B4" s="54"/>
      <c r="C4" s="55"/>
      <c r="D4" s="12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13" t="s">
        <v>10</v>
      </c>
    </row>
    <row r="5" spans="1:10" s="2" customFormat="1" ht="21.75" customHeight="1">
      <c r="A5" s="56" t="s">
        <v>11</v>
      </c>
      <c r="B5" s="56"/>
      <c r="C5" s="56"/>
      <c r="D5" s="12">
        <f>SUM(D6,D34)</f>
        <v>3900</v>
      </c>
      <c r="E5" s="14"/>
      <c r="F5" s="13"/>
      <c r="G5" s="13"/>
      <c r="H5" s="13"/>
      <c r="I5" s="13"/>
      <c r="J5" s="13"/>
    </row>
    <row r="6" spans="1:10" s="2" customFormat="1" ht="21.75" customHeight="1">
      <c r="A6" s="56" t="s">
        <v>12</v>
      </c>
      <c r="B6" s="56"/>
      <c r="C6" s="56"/>
      <c r="D6" s="12">
        <f>SUM(D7,D30,D32)</f>
        <v>1400</v>
      </c>
      <c r="E6" s="14"/>
      <c r="F6" s="13"/>
      <c r="G6" s="13"/>
      <c r="H6" s="13"/>
      <c r="I6" s="13"/>
      <c r="J6" s="13"/>
    </row>
    <row r="7" spans="1:10" s="2" customFormat="1" ht="21.75" customHeight="1">
      <c r="A7" s="63" t="s">
        <v>13</v>
      </c>
      <c r="B7" s="56" t="s">
        <v>14</v>
      </c>
      <c r="C7" s="56"/>
      <c r="D7" s="12">
        <f>SUM(D8,D16,D19:D29)</f>
        <v>1060</v>
      </c>
      <c r="E7" s="14"/>
      <c r="F7" s="13"/>
      <c r="G7" s="13"/>
      <c r="H7" s="13"/>
      <c r="I7" s="13"/>
      <c r="J7" s="13"/>
    </row>
    <row r="8" spans="1:10" s="1" customFormat="1" ht="24.9" customHeight="1">
      <c r="A8" s="63"/>
      <c r="B8" s="67" t="s">
        <v>15</v>
      </c>
      <c r="C8" s="15" t="s">
        <v>16</v>
      </c>
      <c r="D8" s="16">
        <f>SUM(D9:D15)</f>
        <v>440</v>
      </c>
      <c r="E8" s="17"/>
      <c r="F8" s="18"/>
      <c r="G8" s="18"/>
      <c r="H8" s="19"/>
      <c r="I8" s="19"/>
      <c r="J8" s="19"/>
    </row>
    <row r="9" spans="1:10" s="1" customFormat="1" ht="24.9" customHeight="1">
      <c r="A9" s="63"/>
      <c r="B9" s="67"/>
      <c r="C9" s="57" t="s">
        <v>17</v>
      </c>
      <c r="D9" s="20">
        <v>40</v>
      </c>
      <c r="E9" s="17" t="s">
        <v>18</v>
      </c>
      <c r="F9" s="21" t="s">
        <v>19</v>
      </c>
      <c r="G9" s="18" t="s">
        <v>20</v>
      </c>
      <c r="H9" s="19" t="s">
        <v>21</v>
      </c>
      <c r="I9" s="23">
        <v>50502</v>
      </c>
      <c r="J9" s="23">
        <v>30299</v>
      </c>
    </row>
    <row r="10" spans="1:10" s="1" customFormat="1" ht="24.9" customHeight="1">
      <c r="A10" s="63"/>
      <c r="B10" s="67"/>
      <c r="C10" s="57"/>
      <c r="D10" s="20">
        <v>50</v>
      </c>
      <c r="E10" s="17" t="s">
        <v>22</v>
      </c>
      <c r="F10" s="21" t="s">
        <v>23</v>
      </c>
      <c r="G10" s="22" t="s">
        <v>24</v>
      </c>
      <c r="H10" s="23">
        <v>2060402</v>
      </c>
      <c r="I10" s="23">
        <v>50502</v>
      </c>
      <c r="J10" s="23">
        <v>30299</v>
      </c>
    </row>
    <row r="11" spans="1:10" s="1" customFormat="1" ht="24.9" customHeight="1">
      <c r="A11" s="63"/>
      <c r="B11" s="67"/>
      <c r="C11" s="57"/>
      <c r="D11" s="18">
        <v>100</v>
      </c>
      <c r="E11" s="17" t="s">
        <v>25</v>
      </c>
      <c r="F11" s="18" t="s">
        <v>26</v>
      </c>
      <c r="G11" s="18" t="s">
        <v>27</v>
      </c>
      <c r="H11" s="23">
        <v>2060402</v>
      </c>
      <c r="I11" s="23">
        <v>50502</v>
      </c>
      <c r="J11" s="23">
        <v>30299</v>
      </c>
    </row>
    <row r="12" spans="1:10" s="3" customFormat="1" ht="24.9" customHeight="1">
      <c r="A12" s="63"/>
      <c r="B12" s="67"/>
      <c r="C12" s="57"/>
      <c r="D12" s="18">
        <v>100</v>
      </c>
      <c r="E12" s="17" t="s">
        <v>28</v>
      </c>
      <c r="F12" s="18" t="s">
        <v>29</v>
      </c>
      <c r="G12" s="18" t="s">
        <v>30</v>
      </c>
      <c r="H12" s="23">
        <v>2060402</v>
      </c>
      <c r="I12" s="23">
        <v>50502</v>
      </c>
      <c r="J12" s="23">
        <v>30299</v>
      </c>
    </row>
    <row r="13" spans="1:10" s="1" customFormat="1" ht="24.9" customHeight="1">
      <c r="A13" s="63"/>
      <c r="B13" s="67"/>
      <c r="C13" s="57"/>
      <c r="D13" s="18">
        <v>50</v>
      </c>
      <c r="E13" s="17" t="s">
        <v>31</v>
      </c>
      <c r="F13" s="18" t="s">
        <v>32</v>
      </c>
      <c r="G13" s="18" t="s">
        <v>33</v>
      </c>
      <c r="H13" s="23">
        <v>2060402</v>
      </c>
      <c r="I13" s="23">
        <v>50502</v>
      </c>
      <c r="J13" s="23">
        <v>30299</v>
      </c>
    </row>
    <row r="14" spans="1:10" s="1" customFormat="1" ht="24.9" customHeight="1">
      <c r="A14" s="63"/>
      <c r="B14" s="67"/>
      <c r="C14" s="24" t="s">
        <v>34</v>
      </c>
      <c r="D14" s="25">
        <v>50</v>
      </c>
      <c r="E14" s="26" t="s">
        <v>35</v>
      </c>
      <c r="F14" s="27" t="s">
        <v>36</v>
      </c>
      <c r="G14" s="27" t="s">
        <v>37</v>
      </c>
      <c r="H14" s="23">
        <v>2060402</v>
      </c>
      <c r="I14" s="23">
        <v>50502</v>
      </c>
      <c r="J14" s="23">
        <v>30299</v>
      </c>
    </row>
    <row r="15" spans="1:10" s="1" customFormat="1" ht="24.9" customHeight="1">
      <c r="A15" s="63"/>
      <c r="B15" s="67"/>
      <c r="C15" s="24" t="s">
        <v>38</v>
      </c>
      <c r="D15" s="25">
        <v>50</v>
      </c>
      <c r="E15" s="26" t="s">
        <v>39</v>
      </c>
      <c r="F15" s="27" t="s">
        <v>40</v>
      </c>
      <c r="G15" s="27" t="s">
        <v>41</v>
      </c>
      <c r="H15" s="23">
        <v>2060402</v>
      </c>
      <c r="I15" s="23">
        <v>50502</v>
      </c>
      <c r="J15" s="23">
        <v>30299</v>
      </c>
    </row>
    <row r="16" spans="1:10" s="1" customFormat="1" ht="24.9" customHeight="1">
      <c r="A16" s="63"/>
      <c r="B16" s="68" t="s">
        <v>42</v>
      </c>
      <c r="C16" s="15" t="s">
        <v>16</v>
      </c>
      <c r="D16" s="28">
        <f>SUM(D17:D18)</f>
        <v>140</v>
      </c>
      <c r="E16" s="26"/>
      <c r="F16" s="27"/>
      <c r="G16" s="27"/>
      <c r="H16" s="23"/>
      <c r="I16" s="23"/>
      <c r="J16" s="23"/>
    </row>
    <row r="17" spans="1:10" s="1" customFormat="1" ht="24.9" customHeight="1">
      <c r="A17" s="63"/>
      <c r="B17" s="68"/>
      <c r="C17" s="57" t="s">
        <v>42</v>
      </c>
      <c r="D17" s="20">
        <v>40</v>
      </c>
      <c r="E17" s="17" t="s">
        <v>18</v>
      </c>
      <c r="F17" s="21" t="s">
        <v>43</v>
      </c>
      <c r="G17" s="18" t="s">
        <v>44</v>
      </c>
      <c r="H17" s="23">
        <v>2060402</v>
      </c>
      <c r="I17" s="23">
        <v>50502</v>
      </c>
      <c r="J17" s="23">
        <v>30299</v>
      </c>
    </row>
    <row r="18" spans="1:10" s="1" customFormat="1" ht="24.9" customHeight="1">
      <c r="A18" s="63"/>
      <c r="B18" s="68"/>
      <c r="C18" s="57"/>
      <c r="D18" s="18">
        <v>100</v>
      </c>
      <c r="E18" s="17" t="s">
        <v>45</v>
      </c>
      <c r="F18" s="18" t="s">
        <v>46</v>
      </c>
      <c r="G18" s="18" t="s">
        <v>47</v>
      </c>
      <c r="H18" s="23">
        <v>2060402</v>
      </c>
      <c r="I18" s="23">
        <v>50502</v>
      </c>
      <c r="J18" s="23">
        <v>30299</v>
      </c>
    </row>
    <row r="19" spans="1:10" s="1" customFormat="1" ht="24.9" customHeight="1">
      <c r="A19" s="63"/>
      <c r="B19" s="57" t="s">
        <v>48</v>
      </c>
      <c r="C19" s="57" t="s">
        <v>48</v>
      </c>
      <c r="D19" s="20">
        <v>40</v>
      </c>
      <c r="E19" s="17" t="s">
        <v>18</v>
      </c>
      <c r="F19" s="21" t="s">
        <v>49</v>
      </c>
      <c r="G19" s="18" t="s">
        <v>50</v>
      </c>
      <c r="H19" s="23">
        <v>2060402</v>
      </c>
      <c r="I19" s="23">
        <v>50502</v>
      </c>
      <c r="J19" s="23">
        <v>30299</v>
      </c>
    </row>
    <row r="20" spans="1:10" s="1" customFormat="1" ht="24.9" customHeight="1">
      <c r="A20" s="63"/>
      <c r="B20" s="57" t="s">
        <v>51</v>
      </c>
      <c r="C20" s="57" t="s">
        <v>51</v>
      </c>
      <c r="D20" s="18">
        <v>100</v>
      </c>
      <c r="E20" s="17" t="s">
        <v>52</v>
      </c>
      <c r="F20" s="18" t="s">
        <v>53</v>
      </c>
      <c r="G20" s="18" t="s">
        <v>54</v>
      </c>
      <c r="H20" s="23">
        <v>2060402</v>
      </c>
      <c r="I20" s="23">
        <v>50502</v>
      </c>
      <c r="J20" s="23">
        <v>30299</v>
      </c>
    </row>
    <row r="21" spans="1:10" s="1" customFormat="1" ht="24.9" customHeight="1">
      <c r="A21" s="63"/>
      <c r="B21" s="57" t="s">
        <v>55</v>
      </c>
      <c r="C21" s="57" t="s">
        <v>55</v>
      </c>
      <c r="D21" s="20">
        <v>40</v>
      </c>
      <c r="E21" s="17" t="s">
        <v>18</v>
      </c>
      <c r="F21" s="21" t="s">
        <v>56</v>
      </c>
      <c r="G21" s="18" t="s">
        <v>57</v>
      </c>
      <c r="H21" s="23">
        <v>2060402</v>
      </c>
      <c r="I21" s="23">
        <v>50502</v>
      </c>
      <c r="J21" s="23">
        <v>30299</v>
      </c>
    </row>
    <row r="22" spans="1:10" s="1" customFormat="1" ht="20.25" customHeight="1">
      <c r="A22" s="63" t="s">
        <v>13</v>
      </c>
      <c r="B22" s="57" t="s">
        <v>58</v>
      </c>
      <c r="C22" s="57" t="s">
        <v>58</v>
      </c>
      <c r="D22" s="20">
        <v>40</v>
      </c>
      <c r="E22" s="17" t="s">
        <v>18</v>
      </c>
      <c r="F22" s="21" t="s">
        <v>59</v>
      </c>
      <c r="G22" s="18" t="s">
        <v>60</v>
      </c>
      <c r="H22" s="23">
        <v>2060402</v>
      </c>
      <c r="I22" s="23">
        <v>50502</v>
      </c>
      <c r="J22" s="23">
        <v>30299</v>
      </c>
    </row>
    <row r="23" spans="1:10" s="1" customFormat="1" ht="20.25" customHeight="1">
      <c r="A23" s="63"/>
      <c r="B23" s="57" t="s">
        <v>61</v>
      </c>
      <c r="C23" s="57" t="s">
        <v>61</v>
      </c>
      <c r="D23" s="20">
        <v>40</v>
      </c>
      <c r="E23" s="17" t="s">
        <v>18</v>
      </c>
      <c r="F23" s="21" t="s">
        <v>62</v>
      </c>
      <c r="G23" s="18" t="s">
        <v>63</v>
      </c>
      <c r="H23" s="23">
        <v>2060402</v>
      </c>
      <c r="I23" s="23">
        <v>50502</v>
      </c>
      <c r="J23" s="23">
        <v>30299</v>
      </c>
    </row>
    <row r="24" spans="1:10" s="1" customFormat="1" ht="20.25" customHeight="1">
      <c r="A24" s="63"/>
      <c r="B24" s="57" t="s">
        <v>64</v>
      </c>
      <c r="C24" s="57" t="s">
        <v>64</v>
      </c>
      <c r="D24" s="20">
        <v>40</v>
      </c>
      <c r="E24" s="17" t="s">
        <v>18</v>
      </c>
      <c r="F24" s="21" t="s">
        <v>65</v>
      </c>
      <c r="G24" s="18" t="s">
        <v>66</v>
      </c>
      <c r="H24" s="23">
        <v>2060402</v>
      </c>
      <c r="I24" s="23">
        <v>50502</v>
      </c>
      <c r="J24" s="23">
        <v>30299</v>
      </c>
    </row>
    <row r="25" spans="1:10" s="1" customFormat="1" ht="25.5" customHeight="1">
      <c r="A25" s="63"/>
      <c r="B25" s="57" t="s">
        <v>67</v>
      </c>
      <c r="C25" s="57" t="s">
        <v>67</v>
      </c>
      <c r="D25" s="18">
        <v>100</v>
      </c>
      <c r="E25" s="17" t="s">
        <v>68</v>
      </c>
      <c r="F25" s="18" t="s">
        <v>69</v>
      </c>
      <c r="G25" s="18" t="s">
        <v>70</v>
      </c>
      <c r="H25" s="23">
        <v>2060402</v>
      </c>
      <c r="I25" s="23">
        <v>50502</v>
      </c>
      <c r="J25" s="23">
        <v>30299</v>
      </c>
    </row>
    <row r="26" spans="1:10" s="1" customFormat="1" ht="25.5" customHeight="1">
      <c r="A26" s="63"/>
      <c r="B26" s="69" t="s">
        <v>71</v>
      </c>
      <c r="C26" s="29" t="s">
        <v>71</v>
      </c>
      <c r="D26" s="20">
        <v>40</v>
      </c>
      <c r="E26" s="17" t="s">
        <v>18</v>
      </c>
      <c r="F26" s="21" t="s">
        <v>72</v>
      </c>
      <c r="G26" s="18" t="s">
        <v>73</v>
      </c>
      <c r="H26" s="23">
        <v>2060402</v>
      </c>
      <c r="I26" s="23">
        <v>50502</v>
      </c>
      <c r="J26" s="23">
        <v>30299</v>
      </c>
    </row>
    <row r="27" spans="1:10" s="1" customFormat="1" ht="25.5" customHeight="1">
      <c r="A27" s="63"/>
      <c r="B27" s="70"/>
      <c r="C27" s="29" t="s">
        <v>74</v>
      </c>
      <c r="D27" s="18">
        <v>15</v>
      </c>
      <c r="E27" s="73" t="s">
        <v>75</v>
      </c>
      <c r="F27" s="74"/>
      <c r="G27" s="74"/>
      <c r="H27" s="74"/>
      <c r="I27" s="74"/>
      <c r="J27" s="75"/>
    </row>
    <row r="28" spans="1:10" s="1" customFormat="1" ht="30" customHeight="1">
      <c r="A28" s="63"/>
      <c r="B28" s="71"/>
      <c r="C28" s="29" t="s">
        <v>76</v>
      </c>
      <c r="D28" s="30">
        <v>-15</v>
      </c>
      <c r="E28" s="76"/>
      <c r="F28" s="77"/>
      <c r="G28" s="77"/>
      <c r="H28" s="77"/>
      <c r="I28" s="77"/>
      <c r="J28" s="78"/>
    </row>
    <row r="29" spans="1:10" s="1" customFormat="1" ht="23.25" customHeight="1">
      <c r="A29" s="63"/>
      <c r="B29" s="58" t="s">
        <v>77</v>
      </c>
      <c r="C29" s="58"/>
      <c r="D29" s="20">
        <v>40</v>
      </c>
      <c r="E29" s="17" t="s">
        <v>18</v>
      </c>
      <c r="F29" s="21" t="s">
        <v>78</v>
      </c>
      <c r="G29" s="18" t="s">
        <v>79</v>
      </c>
      <c r="H29" s="23">
        <v>2060402</v>
      </c>
      <c r="I29" s="23">
        <v>50502</v>
      </c>
      <c r="J29" s="23">
        <v>30299</v>
      </c>
    </row>
    <row r="30" spans="1:10" s="1" customFormat="1" ht="18" customHeight="1">
      <c r="A30" s="60" t="s">
        <v>80</v>
      </c>
      <c r="B30" s="56" t="s">
        <v>81</v>
      </c>
      <c r="C30" s="56"/>
      <c r="D30" s="32">
        <f>SUM(D31)</f>
        <v>20</v>
      </c>
      <c r="E30" s="17"/>
      <c r="F30" s="18"/>
      <c r="G30" s="18"/>
      <c r="H30" s="23"/>
      <c r="I30" s="23"/>
      <c r="J30" s="23"/>
    </row>
    <row r="31" spans="1:10" s="1" customFormat="1" ht="24.9" customHeight="1">
      <c r="A31" s="60"/>
      <c r="B31" s="59" t="s">
        <v>82</v>
      </c>
      <c r="C31" s="59"/>
      <c r="D31" s="25">
        <v>20</v>
      </c>
      <c r="E31" s="26" t="s">
        <v>83</v>
      </c>
      <c r="F31" s="27" t="s">
        <v>84</v>
      </c>
      <c r="G31" s="23" t="s">
        <v>85</v>
      </c>
      <c r="H31" s="23">
        <v>2060404</v>
      </c>
      <c r="I31" s="23">
        <v>50502</v>
      </c>
      <c r="J31" s="23">
        <v>30299</v>
      </c>
    </row>
    <row r="32" spans="1:10" s="1" customFormat="1" ht="18.75" customHeight="1">
      <c r="A32" s="60" t="s">
        <v>86</v>
      </c>
      <c r="B32" s="56" t="s">
        <v>87</v>
      </c>
      <c r="C32" s="56"/>
      <c r="D32" s="31">
        <f>SUM(D33)</f>
        <v>320</v>
      </c>
      <c r="E32" s="26"/>
      <c r="F32" s="27"/>
      <c r="G32" s="23"/>
      <c r="H32" s="23"/>
      <c r="I32" s="23"/>
      <c r="J32" s="23"/>
    </row>
    <row r="33" spans="1:10" s="4" customFormat="1" ht="64.05" customHeight="1">
      <c r="A33" s="60"/>
      <c r="B33" s="33" t="s">
        <v>88</v>
      </c>
      <c r="C33" s="34" t="s">
        <v>89</v>
      </c>
      <c r="D33" s="35">
        <v>320</v>
      </c>
      <c r="E33" s="36" t="s">
        <v>90</v>
      </c>
      <c r="F33" s="37" t="s">
        <v>91</v>
      </c>
      <c r="G33" s="37" t="s">
        <v>92</v>
      </c>
      <c r="H33" s="38">
        <v>2060402</v>
      </c>
      <c r="I33" s="23">
        <v>50502</v>
      </c>
      <c r="J33" s="38">
        <v>30299</v>
      </c>
    </row>
    <row r="34" spans="1:10" s="1" customFormat="1" ht="21" customHeight="1">
      <c r="A34" s="60" t="s">
        <v>93</v>
      </c>
      <c r="B34" s="60"/>
      <c r="C34" s="60"/>
      <c r="D34" s="39">
        <f>SUM(D35,D44,D50,D57,D63,D72,D77,D82,D90,D100,D106)</f>
        <v>2500</v>
      </c>
      <c r="E34" s="26"/>
      <c r="F34" s="40"/>
      <c r="G34" s="40"/>
      <c r="H34" s="23"/>
      <c r="I34" s="23"/>
      <c r="J34" s="23"/>
    </row>
    <row r="35" spans="1:10" s="1" customFormat="1" ht="21" customHeight="1">
      <c r="A35" s="64" t="s">
        <v>94</v>
      </c>
      <c r="B35" s="60" t="s">
        <v>95</v>
      </c>
      <c r="C35" s="60"/>
      <c r="D35" s="39">
        <f>SUM(D36,D41,D42,D43)</f>
        <v>310</v>
      </c>
      <c r="E35" s="26"/>
      <c r="F35" s="40"/>
      <c r="G35" s="40"/>
      <c r="H35" s="23"/>
      <c r="I35" s="23"/>
      <c r="J35" s="23"/>
    </row>
    <row r="36" spans="1:10" s="1" customFormat="1" ht="21" customHeight="1">
      <c r="A36" s="64"/>
      <c r="B36" s="61" t="s">
        <v>96</v>
      </c>
      <c r="C36" s="15" t="s">
        <v>16</v>
      </c>
      <c r="D36" s="39">
        <f>SUM(D37:D40)</f>
        <v>190</v>
      </c>
      <c r="E36" s="26"/>
      <c r="F36" s="40"/>
      <c r="G36" s="40"/>
      <c r="H36" s="23"/>
      <c r="I36" s="23"/>
      <c r="J36" s="23"/>
    </row>
    <row r="37" spans="1:10" s="1" customFormat="1" ht="24.9" customHeight="1">
      <c r="A37" s="64"/>
      <c r="B37" s="61"/>
      <c r="C37" s="42" t="s">
        <v>97</v>
      </c>
      <c r="D37" s="43">
        <v>40</v>
      </c>
      <c r="E37" s="44" t="s">
        <v>18</v>
      </c>
      <c r="F37" s="21" t="s">
        <v>98</v>
      </c>
      <c r="G37" s="18" t="s">
        <v>99</v>
      </c>
      <c r="H37" s="23">
        <v>2060402</v>
      </c>
      <c r="I37" s="46" t="s">
        <v>100</v>
      </c>
      <c r="J37" s="46"/>
    </row>
    <row r="38" spans="1:10" s="1" customFormat="1" ht="24.9" customHeight="1">
      <c r="A38" s="64"/>
      <c r="B38" s="61"/>
      <c r="C38" s="24" t="s">
        <v>101</v>
      </c>
      <c r="D38" s="25">
        <v>50</v>
      </c>
      <c r="E38" s="26" t="s">
        <v>102</v>
      </c>
      <c r="F38" s="27" t="s">
        <v>103</v>
      </c>
      <c r="G38" s="27" t="s">
        <v>104</v>
      </c>
      <c r="H38" s="23">
        <v>2060404</v>
      </c>
      <c r="I38" s="23">
        <v>505</v>
      </c>
      <c r="J38" s="23"/>
    </row>
    <row r="39" spans="1:10" s="1" customFormat="1" ht="24.9" customHeight="1">
      <c r="A39" s="64"/>
      <c r="B39" s="61"/>
      <c r="C39" s="17" t="s">
        <v>105</v>
      </c>
      <c r="D39" s="18">
        <v>50</v>
      </c>
      <c r="E39" s="17" t="s">
        <v>106</v>
      </c>
      <c r="F39" s="18" t="s">
        <v>107</v>
      </c>
      <c r="G39" s="18" t="s">
        <v>108</v>
      </c>
      <c r="H39" s="23">
        <v>2060402</v>
      </c>
      <c r="I39" s="46" t="s">
        <v>100</v>
      </c>
      <c r="J39" s="23"/>
    </row>
    <row r="40" spans="1:10" s="1" customFormat="1" ht="24.9" customHeight="1">
      <c r="A40" s="64"/>
      <c r="B40" s="61"/>
      <c r="C40" s="17" t="s">
        <v>109</v>
      </c>
      <c r="D40" s="18">
        <v>50</v>
      </c>
      <c r="E40" s="17" t="s">
        <v>110</v>
      </c>
      <c r="F40" s="18" t="s">
        <v>111</v>
      </c>
      <c r="G40" s="18" t="s">
        <v>112</v>
      </c>
      <c r="H40" s="23">
        <v>2060402</v>
      </c>
      <c r="I40" s="46" t="s">
        <v>100</v>
      </c>
      <c r="J40" s="23"/>
    </row>
    <row r="41" spans="1:10" s="1" customFormat="1" ht="24.9" customHeight="1">
      <c r="A41" s="64"/>
      <c r="B41" s="31" t="s">
        <v>113</v>
      </c>
      <c r="C41" s="24" t="s">
        <v>114</v>
      </c>
      <c r="D41" s="25">
        <v>20</v>
      </c>
      <c r="E41" s="26" t="s">
        <v>115</v>
      </c>
      <c r="F41" s="27" t="s">
        <v>116</v>
      </c>
      <c r="G41" s="23" t="s">
        <v>117</v>
      </c>
      <c r="H41" s="23">
        <v>2060404</v>
      </c>
      <c r="I41" s="23">
        <v>505</v>
      </c>
      <c r="J41" s="23"/>
    </row>
    <row r="42" spans="1:10" s="1" customFormat="1" ht="24.9" customHeight="1">
      <c r="A42" s="64"/>
      <c r="B42" s="32" t="s">
        <v>118</v>
      </c>
      <c r="C42" s="17" t="s">
        <v>119</v>
      </c>
      <c r="D42" s="18">
        <v>50</v>
      </c>
      <c r="E42" s="17" t="s">
        <v>120</v>
      </c>
      <c r="F42" s="18" t="s">
        <v>121</v>
      </c>
      <c r="G42" s="18" t="s">
        <v>122</v>
      </c>
      <c r="H42" s="23">
        <v>2060402</v>
      </c>
      <c r="I42" s="46" t="s">
        <v>100</v>
      </c>
      <c r="J42" s="23"/>
    </row>
    <row r="43" spans="1:10" s="1" customFormat="1" ht="24.9" customHeight="1">
      <c r="A43" s="64"/>
      <c r="B43" s="32" t="s">
        <v>123</v>
      </c>
      <c r="C43" s="17" t="s">
        <v>124</v>
      </c>
      <c r="D43" s="18">
        <v>50</v>
      </c>
      <c r="E43" s="17" t="s">
        <v>125</v>
      </c>
      <c r="F43" s="18" t="s">
        <v>126</v>
      </c>
      <c r="G43" s="18" t="s">
        <v>127</v>
      </c>
      <c r="H43" s="23">
        <v>2060402</v>
      </c>
      <c r="I43" s="46" t="s">
        <v>100</v>
      </c>
      <c r="J43" s="23"/>
    </row>
    <row r="44" spans="1:10" s="1" customFormat="1" ht="20.25" customHeight="1">
      <c r="A44" s="65" t="s">
        <v>128</v>
      </c>
      <c r="B44" s="60" t="s">
        <v>129</v>
      </c>
      <c r="C44" s="60"/>
      <c r="D44" s="32">
        <f>SUM(D45)</f>
        <v>290</v>
      </c>
      <c r="E44" s="17"/>
      <c r="F44" s="18"/>
      <c r="G44" s="18"/>
      <c r="H44" s="23"/>
      <c r="I44" s="23"/>
      <c r="J44" s="23"/>
    </row>
    <row r="45" spans="1:10" s="1" customFormat="1" ht="20.25" customHeight="1">
      <c r="A45" s="65"/>
      <c r="B45" s="61" t="s">
        <v>96</v>
      </c>
      <c r="C45" s="15" t="s">
        <v>16</v>
      </c>
      <c r="D45" s="32">
        <f>SUM(D46:D49)</f>
        <v>290</v>
      </c>
      <c r="E45" s="17"/>
      <c r="F45" s="18"/>
      <c r="G45" s="18"/>
      <c r="H45" s="23"/>
      <c r="I45" s="23"/>
      <c r="J45" s="23"/>
    </row>
    <row r="46" spans="1:10" s="1" customFormat="1" ht="24.9" customHeight="1">
      <c r="A46" s="65"/>
      <c r="B46" s="61"/>
      <c r="C46" s="17" t="s">
        <v>130</v>
      </c>
      <c r="D46" s="18">
        <v>50</v>
      </c>
      <c r="E46" s="17" t="s">
        <v>131</v>
      </c>
      <c r="F46" s="18" t="s">
        <v>132</v>
      </c>
      <c r="G46" s="18" t="s">
        <v>133</v>
      </c>
      <c r="H46" s="23">
        <v>2060402</v>
      </c>
      <c r="I46" s="46" t="s">
        <v>100</v>
      </c>
      <c r="J46" s="23"/>
    </row>
    <row r="47" spans="1:10" s="1" customFormat="1" ht="54.75" customHeight="1">
      <c r="A47" s="65"/>
      <c r="B47" s="61"/>
      <c r="C47" s="24" t="s">
        <v>134</v>
      </c>
      <c r="D47" s="25">
        <v>200</v>
      </c>
      <c r="E47" s="26" t="s">
        <v>135</v>
      </c>
      <c r="F47" s="27" t="s">
        <v>136</v>
      </c>
      <c r="G47" s="27" t="s">
        <v>137</v>
      </c>
      <c r="H47" s="23">
        <v>2060404</v>
      </c>
      <c r="I47" s="23">
        <v>505</v>
      </c>
      <c r="J47" s="23"/>
    </row>
    <row r="48" spans="1:10" s="1" customFormat="1" ht="24.9" customHeight="1">
      <c r="A48" s="65"/>
      <c r="B48" s="61"/>
      <c r="C48" s="24" t="s">
        <v>138</v>
      </c>
      <c r="D48" s="25">
        <v>20</v>
      </c>
      <c r="E48" s="26" t="s">
        <v>139</v>
      </c>
      <c r="F48" s="27" t="s">
        <v>140</v>
      </c>
      <c r="G48" s="23" t="s">
        <v>141</v>
      </c>
      <c r="H48" s="23">
        <v>2060404</v>
      </c>
      <c r="I48" s="46" t="s">
        <v>100</v>
      </c>
      <c r="J48" s="23"/>
    </row>
    <row r="49" spans="1:10" s="1" customFormat="1" ht="24.9" customHeight="1">
      <c r="A49" s="65"/>
      <c r="B49" s="61"/>
      <c r="C49" s="24" t="s">
        <v>142</v>
      </c>
      <c r="D49" s="25">
        <v>20</v>
      </c>
      <c r="E49" s="26" t="s">
        <v>143</v>
      </c>
      <c r="F49" s="27" t="s">
        <v>144</v>
      </c>
      <c r="G49" s="23" t="s">
        <v>145</v>
      </c>
      <c r="H49" s="23">
        <v>2060404</v>
      </c>
      <c r="I49" s="23">
        <v>505</v>
      </c>
      <c r="J49" s="23"/>
    </row>
    <row r="50" spans="1:10" s="1" customFormat="1" ht="20.25" customHeight="1">
      <c r="A50" s="64" t="s">
        <v>146</v>
      </c>
      <c r="B50" s="60" t="s">
        <v>147</v>
      </c>
      <c r="C50" s="60"/>
      <c r="D50" s="39">
        <f>SUM(D51,D55,D56)</f>
        <v>240</v>
      </c>
      <c r="E50" s="26"/>
      <c r="F50" s="27"/>
      <c r="G50" s="23"/>
      <c r="H50" s="23"/>
      <c r="I50" s="23"/>
      <c r="J50" s="23"/>
    </row>
    <row r="51" spans="1:10" s="1" customFormat="1" ht="20.25" customHeight="1">
      <c r="A51" s="64"/>
      <c r="B51" s="61" t="s">
        <v>96</v>
      </c>
      <c r="C51" s="15" t="s">
        <v>16</v>
      </c>
      <c r="D51" s="39">
        <f>SUM(D52:D54)</f>
        <v>200</v>
      </c>
      <c r="E51" s="26"/>
      <c r="F51" s="27"/>
      <c r="G51" s="23"/>
      <c r="H51" s="23"/>
      <c r="I51" s="23"/>
      <c r="J51" s="23"/>
    </row>
    <row r="52" spans="1:10" s="1" customFormat="1" ht="24.9" customHeight="1">
      <c r="A52" s="64"/>
      <c r="B52" s="61"/>
      <c r="C52" s="42" t="s">
        <v>148</v>
      </c>
      <c r="D52" s="43">
        <v>100</v>
      </c>
      <c r="E52" s="44" t="s">
        <v>149</v>
      </c>
      <c r="F52" s="21" t="s">
        <v>150</v>
      </c>
      <c r="G52" s="45" t="s">
        <v>151</v>
      </c>
      <c r="H52" s="23">
        <v>2060402</v>
      </c>
      <c r="I52" s="46" t="s">
        <v>152</v>
      </c>
      <c r="J52" s="46"/>
    </row>
    <row r="53" spans="1:10" s="1" customFormat="1" ht="24.9" customHeight="1">
      <c r="A53" s="64"/>
      <c r="B53" s="61"/>
      <c r="C53" s="42" t="s">
        <v>153</v>
      </c>
      <c r="D53" s="43">
        <v>50</v>
      </c>
      <c r="E53" s="44" t="s">
        <v>154</v>
      </c>
      <c r="F53" s="21" t="s">
        <v>155</v>
      </c>
      <c r="G53" s="45" t="s">
        <v>156</v>
      </c>
      <c r="H53" s="23">
        <v>2060402</v>
      </c>
      <c r="I53" s="46" t="s">
        <v>100</v>
      </c>
      <c r="J53" s="46"/>
    </row>
    <row r="54" spans="1:10" s="1" customFormat="1" ht="24.9" customHeight="1">
      <c r="A54" s="64"/>
      <c r="B54" s="61"/>
      <c r="C54" s="24" t="s">
        <v>157</v>
      </c>
      <c r="D54" s="25">
        <v>50</v>
      </c>
      <c r="E54" s="26" t="s">
        <v>158</v>
      </c>
      <c r="F54" s="27" t="s">
        <v>159</v>
      </c>
      <c r="G54" s="27" t="s">
        <v>160</v>
      </c>
      <c r="H54" s="23">
        <v>2060404</v>
      </c>
      <c r="I54" s="23">
        <v>505</v>
      </c>
      <c r="J54" s="23"/>
    </row>
    <row r="55" spans="1:10" s="1" customFormat="1" ht="24.9" customHeight="1">
      <c r="A55" s="64"/>
      <c r="B55" s="31" t="s">
        <v>161</v>
      </c>
      <c r="C55" s="24" t="s">
        <v>162</v>
      </c>
      <c r="D55" s="25">
        <v>20</v>
      </c>
      <c r="E55" s="26" t="s">
        <v>163</v>
      </c>
      <c r="F55" s="27" t="s">
        <v>164</v>
      </c>
      <c r="G55" s="23" t="s">
        <v>165</v>
      </c>
      <c r="H55" s="23">
        <v>2060404</v>
      </c>
      <c r="I55" s="46" t="s">
        <v>100</v>
      </c>
      <c r="J55" s="23"/>
    </row>
    <row r="56" spans="1:10" s="1" customFormat="1" ht="24.9" customHeight="1">
      <c r="A56" s="64"/>
      <c r="B56" s="31" t="s">
        <v>166</v>
      </c>
      <c r="C56" s="24" t="s">
        <v>167</v>
      </c>
      <c r="D56" s="25">
        <v>20</v>
      </c>
      <c r="E56" s="26" t="s">
        <v>168</v>
      </c>
      <c r="F56" s="27" t="s">
        <v>169</v>
      </c>
      <c r="G56" s="23" t="s">
        <v>170</v>
      </c>
      <c r="H56" s="23">
        <v>2060404</v>
      </c>
      <c r="I56" s="46" t="s">
        <v>100</v>
      </c>
      <c r="J56" s="23"/>
    </row>
    <row r="57" spans="1:10" s="1" customFormat="1" ht="20.25" customHeight="1">
      <c r="A57" s="65" t="s">
        <v>171</v>
      </c>
      <c r="B57" s="60" t="s">
        <v>172</v>
      </c>
      <c r="C57" s="60"/>
      <c r="D57" s="31">
        <f>SUM(D58,D59,D62)</f>
        <v>170</v>
      </c>
      <c r="E57" s="26"/>
      <c r="F57" s="27"/>
      <c r="G57" s="23"/>
      <c r="H57" s="23"/>
      <c r="I57" s="23"/>
      <c r="J57" s="23"/>
    </row>
    <row r="58" spans="1:10" s="1" customFormat="1" ht="28.5" customHeight="1">
      <c r="A58" s="65"/>
      <c r="B58" s="41" t="s">
        <v>96</v>
      </c>
      <c r="C58" s="17" t="s">
        <v>173</v>
      </c>
      <c r="D58" s="18">
        <v>50</v>
      </c>
      <c r="E58" s="17" t="s">
        <v>174</v>
      </c>
      <c r="F58" s="18" t="s">
        <v>175</v>
      </c>
      <c r="G58" s="18" t="s">
        <v>176</v>
      </c>
      <c r="H58" s="23">
        <v>2060402</v>
      </c>
      <c r="I58" s="46" t="s">
        <v>100</v>
      </c>
      <c r="J58" s="23"/>
    </row>
    <row r="59" spans="1:10" s="1" customFormat="1" ht="20.25" customHeight="1">
      <c r="A59" s="65"/>
      <c r="B59" s="60" t="s">
        <v>177</v>
      </c>
      <c r="C59" s="15" t="s">
        <v>16</v>
      </c>
      <c r="D59" s="31">
        <f>SUM(D60:D61)</f>
        <v>70</v>
      </c>
      <c r="E59" s="26"/>
      <c r="F59" s="27"/>
      <c r="G59" s="23"/>
      <c r="H59" s="23"/>
      <c r="I59" s="23"/>
      <c r="J59" s="23"/>
    </row>
    <row r="60" spans="1:10" s="1" customFormat="1" ht="27" customHeight="1">
      <c r="A60" s="65"/>
      <c r="B60" s="60"/>
      <c r="C60" s="24" t="s">
        <v>178</v>
      </c>
      <c r="D60" s="25">
        <v>20</v>
      </c>
      <c r="E60" s="26" t="s">
        <v>179</v>
      </c>
      <c r="F60" s="27" t="s">
        <v>180</v>
      </c>
      <c r="G60" s="23" t="s">
        <v>181</v>
      </c>
      <c r="H60" s="23">
        <v>2060404</v>
      </c>
      <c r="I60" s="46" t="s">
        <v>100</v>
      </c>
      <c r="J60" s="23"/>
    </row>
    <row r="61" spans="1:10" s="1" customFormat="1" ht="27" customHeight="1">
      <c r="A61" s="65"/>
      <c r="B61" s="60"/>
      <c r="C61" s="42" t="s">
        <v>182</v>
      </c>
      <c r="D61" s="43">
        <v>50</v>
      </c>
      <c r="E61" s="44" t="s">
        <v>183</v>
      </c>
      <c r="F61" s="21" t="s">
        <v>184</v>
      </c>
      <c r="G61" s="45" t="s">
        <v>185</v>
      </c>
      <c r="H61" s="23">
        <v>2060402</v>
      </c>
      <c r="I61" s="46" t="s">
        <v>100</v>
      </c>
      <c r="J61" s="46"/>
    </row>
    <row r="62" spans="1:10" s="1" customFormat="1" ht="27" customHeight="1">
      <c r="A62" s="65"/>
      <c r="B62" s="32" t="s">
        <v>186</v>
      </c>
      <c r="C62" s="17" t="s">
        <v>187</v>
      </c>
      <c r="D62" s="18">
        <v>50</v>
      </c>
      <c r="E62" s="17" t="s">
        <v>188</v>
      </c>
      <c r="F62" s="18" t="s">
        <v>189</v>
      </c>
      <c r="G62" s="18" t="s">
        <v>190</v>
      </c>
      <c r="H62" s="23">
        <v>2060402</v>
      </c>
      <c r="I62" s="46" t="s">
        <v>100</v>
      </c>
      <c r="J62" s="23"/>
    </row>
    <row r="63" spans="1:10" s="1" customFormat="1" ht="24.75" customHeight="1">
      <c r="A63" s="60" t="s">
        <v>191</v>
      </c>
      <c r="B63" s="60" t="s">
        <v>192</v>
      </c>
      <c r="C63" s="60"/>
      <c r="D63" s="31">
        <f>SUM(D64,D67,D70,D71)</f>
        <v>210</v>
      </c>
      <c r="E63" s="26"/>
      <c r="F63" s="27"/>
      <c r="G63" s="23"/>
      <c r="H63" s="23"/>
      <c r="I63" s="23"/>
      <c r="J63" s="23"/>
    </row>
    <row r="64" spans="1:10" s="1" customFormat="1" ht="24.75" customHeight="1">
      <c r="A64" s="60"/>
      <c r="B64" s="61" t="s">
        <v>96</v>
      </c>
      <c r="C64" s="15" t="s">
        <v>16</v>
      </c>
      <c r="D64" s="31">
        <f>SUM(D65:D66)</f>
        <v>100</v>
      </c>
      <c r="E64" s="26"/>
      <c r="F64" s="27"/>
      <c r="G64" s="23"/>
      <c r="H64" s="23"/>
      <c r="I64" s="23"/>
      <c r="J64" s="23"/>
    </row>
    <row r="65" spans="1:10" s="1" customFormat="1" ht="29.25" customHeight="1">
      <c r="A65" s="60"/>
      <c r="B65" s="61"/>
      <c r="C65" s="24" t="s">
        <v>193</v>
      </c>
      <c r="D65" s="25">
        <v>50</v>
      </c>
      <c r="E65" s="26" t="s">
        <v>194</v>
      </c>
      <c r="F65" s="27" t="s">
        <v>195</v>
      </c>
      <c r="G65" s="27" t="s">
        <v>196</v>
      </c>
      <c r="H65" s="23">
        <v>2060404</v>
      </c>
      <c r="I65" s="23">
        <v>505</v>
      </c>
      <c r="J65" s="23"/>
    </row>
    <row r="66" spans="1:10" s="1" customFormat="1" ht="24.9" customHeight="1">
      <c r="A66" s="60"/>
      <c r="B66" s="61"/>
      <c r="C66" s="24" t="s">
        <v>197</v>
      </c>
      <c r="D66" s="25">
        <v>50</v>
      </c>
      <c r="E66" s="26" t="s">
        <v>198</v>
      </c>
      <c r="F66" s="27" t="s">
        <v>199</v>
      </c>
      <c r="G66" s="27" t="s">
        <v>200</v>
      </c>
      <c r="H66" s="23">
        <v>2060404</v>
      </c>
      <c r="I66" s="23">
        <v>505</v>
      </c>
      <c r="J66" s="23"/>
    </row>
    <row r="67" spans="1:10" s="1" customFormat="1" ht="20.25" customHeight="1">
      <c r="A67" s="60"/>
      <c r="B67" s="65" t="s">
        <v>201</v>
      </c>
      <c r="C67" s="15" t="s">
        <v>16</v>
      </c>
      <c r="D67" s="31">
        <f>SUM(D68:D69)</f>
        <v>70</v>
      </c>
      <c r="E67" s="26"/>
      <c r="F67" s="27"/>
      <c r="G67" s="27"/>
      <c r="H67" s="23"/>
      <c r="I67" s="23"/>
      <c r="J67" s="23"/>
    </row>
    <row r="68" spans="1:10" s="1" customFormat="1" ht="27" customHeight="1">
      <c r="A68" s="60"/>
      <c r="B68" s="65"/>
      <c r="C68" s="17" t="s">
        <v>202</v>
      </c>
      <c r="D68" s="18">
        <v>50</v>
      </c>
      <c r="E68" s="17" t="s">
        <v>203</v>
      </c>
      <c r="F68" s="18" t="s">
        <v>204</v>
      </c>
      <c r="G68" s="18" t="s">
        <v>205</v>
      </c>
      <c r="H68" s="23">
        <v>2060402</v>
      </c>
      <c r="I68" s="46" t="s">
        <v>100</v>
      </c>
      <c r="J68" s="23"/>
    </row>
    <row r="69" spans="1:10" s="1" customFormat="1" ht="27" customHeight="1">
      <c r="A69" s="60"/>
      <c r="B69" s="65"/>
      <c r="C69" s="24" t="s">
        <v>206</v>
      </c>
      <c r="D69" s="25">
        <v>20</v>
      </c>
      <c r="E69" s="26" t="s">
        <v>207</v>
      </c>
      <c r="F69" s="27" t="s">
        <v>208</v>
      </c>
      <c r="G69" s="23" t="s">
        <v>209</v>
      </c>
      <c r="H69" s="23">
        <v>2060404</v>
      </c>
      <c r="I69" s="46" t="s">
        <v>100</v>
      </c>
      <c r="J69" s="23"/>
    </row>
    <row r="70" spans="1:10" s="1" customFormat="1" ht="27" customHeight="1">
      <c r="A70" s="60"/>
      <c r="B70" s="31" t="s">
        <v>210</v>
      </c>
      <c r="C70" s="24" t="s">
        <v>211</v>
      </c>
      <c r="D70" s="25">
        <v>20</v>
      </c>
      <c r="E70" s="26" t="s">
        <v>212</v>
      </c>
      <c r="F70" s="27" t="s">
        <v>213</v>
      </c>
      <c r="G70" s="23" t="s">
        <v>214</v>
      </c>
      <c r="H70" s="23">
        <v>2060404</v>
      </c>
      <c r="I70" s="46" t="s">
        <v>100</v>
      </c>
      <c r="J70" s="23"/>
    </row>
    <row r="71" spans="1:10" s="1" customFormat="1" ht="27" customHeight="1">
      <c r="A71" s="60"/>
      <c r="B71" s="31" t="s">
        <v>215</v>
      </c>
      <c r="C71" s="24" t="s">
        <v>216</v>
      </c>
      <c r="D71" s="25">
        <v>20</v>
      </c>
      <c r="E71" s="26" t="s">
        <v>217</v>
      </c>
      <c r="F71" s="27" t="s">
        <v>218</v>
      </c>
      <c r="G71" s="23" t="s">
        <v>219</v>
      </c>
      <c r="H71" s="23">
        <v>2060404</v>
      </c>
      <c r="I71" s="46" t="s">
        <v>100</v>
      </c>
      <c r="J71" s="23"/>
    </row>
    <row r="72" spans="1:10" s="1" customFormat="1" ht="21.75" customHeight="1">
      <c r="A72" s="60" t="s">
        <v>220</v>
      </c>
      <c r="B72" s="60" t="s">
        <v>221</v>
      </c>
      <c r="C72" s="60"/>
      <c r="D72" s="31">
        <f>SUM(D73,D74)</f>
        <v>120</v>
      </c>
      <c r="E72" s="26"/>
      <c r="F72" s="27"/>
      <c r="G72" s="23"/>
      <c r="H72" s="23"/>
      <c r="I72" s="23"/>
      <c r="J72" s="23"/>
    </row>
    <row r="73" spans="1:10" s="1" customFormat="1" ht="27.75" customHeight="1">
      <c r="A73" s="60"/>
      <c r="B73" s="41" t="s">
        <v>96</v>
      </c>
      <c r="C73" s="24" t="s">
        <v>222</v>
      </c>
      <c r="D73" s="25">
        <v>50</v>
      </c>
      <c r="E73" s="26" t="s">
        <v>223</v>
      </c>
      <c r="F73" s="27" t="s">
        <v>224</v>
      </c>
      <c r="G73" s="27" t="s">
        <v>225</v>
      </c>
      <c r="H73" s="23">
        <v>2060404</v>
      </c>
      <c r="I73" s="23">
        <v>505</v>
      </c>
      <c r="J73" s="23"/>
    </row>
    <row r="74" spans="1:10" s="1" customFormat="1" ht="24.9" customHeight="1">
      <c r="A74" s="60"/>
      <c r="B74" s="65" t="s">
        <v>226</v>
      </c>
      <c r="C74" s="15" t="s">
        <v>16</v>
      </c>
      <c r="D74" s="31">
        <f>SUM(D75:D76)</f>
        <v>70</v>
      </c>
      <c r="E74" s="26"/>
      <c r="F74" s="27"/>
      <c r="G74" s="27"/>
      <c r="H74" s="23"/>
      <c r="I74" s="23"/>
      <c r="J74" s="23"/>
    </row>
    <row r="75" spans="1:10" s="4" customFormat="1" ht="24.9" customHeight="1">
      <c r="A75" s="60"/>
      <c r="B75" s="65"/>
      <c r="C75" s="72" t="s">
        <v>227</v>
      </c>
      <c r="D75" s="38">
        <v>50</v>
      </c>
      <c r="E75" s="47" t="s">
        <v>228</v>
      </c>
      <c r="F75" s="38" t="s">
        <v>229</v>
      </c>
      <c r="G75" s="38" t="s">
        <v>230</v>
      </c>
      <c r="H75" s="38">
        <v>2060402</v>
      </c>
      <c r="I75" s="50" t="s">
        <v>100</v>
      </c>
      <c r="J75" s="38"/>
    </row>
    <row r="76" spans="1:10" s="4" customFormat="1" ht="24.9" customHeight="1">
      <c r="A76" s="60"/>
      <c r="B76" s="65"/>
      <c r="C76" s="72"/>
      <c r="D76" s="35">
        <v>20</v>
      </c>
      <c r="E76" s="36" t="s">
        <v>231</v>
      </c>
      <c r="F76" s="37" t="s">
        <v>232</v>
      </c>
      <c r="G76" s="38" t="s">
        <v>233</v>
      </c>
      <c r="H76" s="38">
        <v>2060404</v>
      </c>
      <c r="I76" s="50" t="s">
        <v>100</v>
      </c>
      <c r="J76" s="38"/>
    </row>
    <row r="77" spans="1:10" s="1" customFormat="1" ht="24" customHeight="1">
      <c r="A77" s="60" t="s">
        <v>234</v>
      </c>
      <c r="B77" s="60" t="s">
        <v>235</v>
      </c>
      <c r="C77" s="60"/>
      <c r="D77" s="31">
        <f>SUM(D78)</f>
        <v>120</v>
      </c>
      <c r="E77" s="26"/>
      <c r="F77" s="27"/>
      <c r="G77" s="23"/>
      <c r="H77" s="23"/>
      <c r="I77" s="23"/>
      <c r="J77" s="23"/>
    </row>
    <row r="78" spans="1:10" s="1" customFormat="1" ht="20.25" customHeight="1">
      <c r="A78" s="60"/>
      <c r="B78" s="61" t="s">
        <v>96</v>
      </c>
      <c r="C78" s="15" t="s">
        <v>16</v>
      </c>
      <c r="D78" s="31">
        <f>SUM(D79:D81)</f>
        <v>120</v>
      </c>
      <c r="E78" s="26"/>
      <c r="F78" s="27"/>
      <c r="G78" s="23"/>
      <c r="H78" s="23"/>
      <c r="I78" s="23"/>
      <c r="J78" s="23"/>
    </row>
    <row r="79" spans="1:10" s="1" customFormat="1" ht="24.9" customHeight="1">
      <c r="A79" s="60"/>
      <c r="B79" s="61"/>
      <c r="C79" s="24" t="s">
        <v>236</v>
      </c>
      <c r="D79" s="25">
        <v>20</v>
      </c>
      <c r="E79" s="44" t="s">
        <v>237</v>
      </c>
      <c r="F79" s="27" t="s">
        <v>238</v>
      </c>
      <c r="G79" s="23" t="s">
        <v>239</v>
      </c>
      <c r="H79" s="23">
        <v>2060404</v>
      </c>
      <c r="I79" s="46" t="s">
        <v>100</v>
      </c>
      <c r="J79" s="23"/>
    </row>
    <row r="80" spans="1:10" s="1" customFormat="1" ht="24.9" customHeight="1">
      <c r="A80" s="60"/>
      <c r="B80" s="61"/>
      <c r="C80" s="17" t="s">
        <v>240</v>
      </c>
      <c r="D80" s="18">
        <v>50</v>
      </c>
      <c r="E80" s="17" t="s">
        <v>241</v>
      </c>
      <c r="F80" s="18" t="s">
        <v>242</v>
      </c>
      <c r="G80" s="18" t="s">
        <v>243</v>
      </c>
      <c r="H80" s="23">
        <v>2060402</v>
      </c>
      <c r="I80" s="46" t="s">
        <v>100</v>
      </c>
      <c r="J80" s="23"/>
    </row>
    <row r="81" spans="1:11" s="1" customFormat="1" ht="26.25" customHeight="1">
      <c r="A81" s="60"/>
      <c r="B81" s="61"/>
      <c r="C81" s="17" t="s">
        <v>244</v>
      </c>
      <c r="D81" s="18">
        <v>50</v>
      </c>
      <c r="E81" s="17" t="s">
        <v>245</v>
      </c>
      <c r="F81" s="18" t="s">
        <v>246</v>
      </c>
      <c r="G81" s="18" t="s">
        <v>247</v>
      </c>
      <c r="H81" s="23">
        <v>2060402</v>
      </c>
      <c r="I81" s="46" t="s">
        <v>100</v>
      </c>
      <c r="J81" s="23"/>
    </row>
    <row r="82" spans="1:11" s="1" customFormat="1" ht="21.75" customHeight="1">
      <c r="A82" s="66" t="s">
        <v>248</v>
      </c>
      <c r="B82" s="60" t="s">
        <v>249</v>
      </c>
      <c r="C82" s="60"/>
      <c r="D82" s="39">
        <f>SUM(D83,D88,D89)</f>
        <v>240</v>
      </c>
      <c r="E82" s="26"/>
      <c r="F82" s="27"/>
      <c r="G82" s="23"/>
      <c r="H82" s="23"/>
      <c r="I82" s="23"/>
      <c r="J82" s="23"/>
    </row>
    <row r="83" spans="1:11" s="1" customFormat="1" ht="21.75" customHeight="1">
      <c r="A83" s="66"/>
      <c r="B83" s="61" t="s">
        <v>96</v>
      </c>
      <c r="C83" s="15" t="s">
        <v>16</v>
      </c>
      <c r="D83" s="39">
        <f>SUM(D84:D87)</f>
        <v>170</v>
      </c>
      <c r="E83" s="26"/>
      <c r="F83" s="27"/>
      <c r="G83" s="23"/>
      <c r="H83" s="23"/>
      <c r="I83" s="23"/>
      <c r="J83" s="23"/>
    </row>
    <row r="84" spans="1:11" s="1" customFormat="1" ht="27" customHeight="1">
      <c r="A84" s="66"/>
      <c r="B84" s="61"/>
      <c r="C84" s="42" t="s">
        <v>250</v>
      </c>
      <c r="D84" s="43">
        <v>50</v>
      </c>
      <c r="E84" s="44" t="s">
        <v>154</v>
      </c>
      <c r="F84" s="21" t="s">
        <v>251</v>
      </c>
      <c r="G84" s="45" t="s">
        <v>252</v>
      </c>
      <c r="H84" s="23">
        <v>2060402</v>
      </c>
      <c r="I84" s="46" t="s">
        <v>100</v>
      </c>
      <c r="J84" s="46"/>
    </row>
    <row r="85" spans="1:11" s="1" customFormat="1" ht="27" customHeight="1">
      <c r="A85" s="66"/>
      <c r="B85" s="61"/>
      <c r="C85" s="17" t="s">
        <v>253</v>
      </c>
      <c r="D85" s="18">
        <v>50</v>
      </c>
      <c r="E85" s="17" t="s">
        <v>254</v>
      </c>
      <c r="F85" s="18" t="s">
        <v>255</v>
      </c>
      <c r="G85" s="18" t="s">
        <v>256</v>
      </c>
      <c r="H85" s="23">
        <v>2060402</v>
      </c>
      <c r="I85" s="46" t="s">
        <v>100</v>
      </c>
      <c r="J85" s="23"/>
    </row>
    <row r="86" spans="1:11" s="1" customFormat="1" ht="24.9" customHeight="1">
      <c r="A86" s="66"/>
      <c r="B86" s="61"/>
      <c r="C86" s="24" t="s">
        <v>257</v>
      </c>
      <c r="D86" s="25">
        <v>50</v>
      </c>
      <c r="E86" s="26" t="s">
        <v>258</v>
      </c>
      <c r="F86" s="27" t="s">
        <v>259</v>
      </c>
      <c r="G86" s="27" t="s">
        <v>260</v>
      </c>
      <c r="H86" s="23">
        <v>2060404</v>
      </c>
      <c r="I86" s="23">
        <v>505</v>
      </c>
      <c r="J86" s="23"/>
    </row>
    <row r="87" spans="1:11" s="1" customFormat="1" ht="28.5" customHeight="1">
      <c r="A87" s="66"/>
      <c r="B87" s="61"/>
      <c r="C87" s="24" t="s">
        <v>261</v>
      </c>
      <c r="D87" s="25">
        <v>20</v>
      </c>
      <c r="E87" s="26" t="s">
        <v>262</v>
      </c>
      <c r="F87" s="27" t="s">
        <v>263</v>
      </c>
      <c r="G87" s="23" t="s">
        <v>264</v>
      </c>
      <c r="H87" s="23">
        <v>2060404</v>
      </c>
      <c r="I87" s="23">
        <v>505</v>
      </c>
      <c r="J87" s="23"/>
    </row>
    <row r="88" spans="1:11" s="1" customFormat="1" ht="24.9" customHeight="1">
      <c r="A88" s="66"/>
      <c r="B88" s="41" t="s">
        <v>265</v>
      </c>
      <c r="C88" s="42" t="s">
        <v>266</v>
      </c>
      <c r="D88" s="43">
        <v>50</v>
      </c>
      <c r="E88" s="44" t="s">
        <v>183</v>
      </c>
      <c r="F88" s="21" t="s">
        <v>267</v>
      </c>
      <c r="G88" s="45" t="s">
        <v>268</v>
      </c>
      <c r="H88" s="23">
        <v>2060402</v>
      </c>
      <c r="I88" s="46" t="s">
        <v>100</v>
      </c>
      <c r="J88" s="46"/>
    </row>
    <row r="89" spans="1:11" s="1" customFormat="1" ht="29.25" customHeight="1">
      <c r="A89" s="66"/>
      <c r="B89" s="31" t="s">
        <v>269</v>
      </c>
      <c r="C89" s="24" t="s">
        <v>270</v>
      </c>
      <c r="D89" s="25">
        <v>20</v>
      </c>
      <c r="E89" s="26" t="s">
        <v>271</v>
      </c>
      <c r="F89" s="27" t="s">
        <v>272</v>
      </c>
      <c r="G89" s="23" t="s">
        <v>273</v>
      </c>
      <c r="H89" s="23">
        <v>2060404</v>
      </c>
      <c r="I89" s="46" t="s">
        <v>100</v>
      </c>
      <c r="J89" s="23"/>
    </row>
    <row r="90" spans="1:11" s="1" customFormat="1" ht="24" customHeight="1">
      <c r="A90" s="66" t="s">
        <v>274</v>
      </c>
      <c r="B90" s="60" t="s">
        <v>275</v>
      </c>
      <c r="C90" s="60"/>
      <c r="D90" s="39">
        <f>SUM(D99,D96,D95,D94,D91)</f>
        <v>540</v>
      </c>
      <c r="E90" s="26"/>
      <c r="F90" s="27"/>
      <c r="G90" s="23"/>
      <c r="H90" s="23"/>
      <c r="I90" s="23"/>
      <c r="J90" s="23"/>
    </row>
    <row r="91" spans="1:11" s="1" customFormat="1" ht="24" customHeight="1">
      <c r="A91" s="66"/>
      <c r="B91" s="61" t="s">
        <v>96</v>
      </c>
      <c r="C91" s="15" t="s">
        <v>16</v>
      </c>
      <c r="D91" s="39">
        <f>SUM(D92:D93)</f>
        <v>100</v>
      </c>
      <c r="E91" s="26"/>
      <c r="F91" s="27"/>
      <c r="G91" s="23"/>
      <c r="H91" s="23"/>
      <c r="I91" s="23"/>
      <c r="J91" s="23"/>
    </row>
    <row r="92" spans="1:11" s="1" customFormat="1" ht="30.75" customHeight="1">
      <c r="A92" s="66"/>
      <c r="B92" s="61"/>
      <c r="C92" s="42" t="s">
        <v>276</v>
      </c>
      <c r="D92" s="48">
        <v>50</v>
      </c>
      <c r="E92" s="44" t="s">
        <v>183</v>
      </c>
      <c r="F92" s="21" t="s">
        <v>277</v>
      </c>
      <c r="G92" s="45" t="s">
        <v>278</v>
      </c>
      <c r="H92" s="23">
        <v>2060402</v>
      </c>
      <c r="I92" s="46" t="s">
        <v>152</v>
      </c>
      <c r="J92" s="46"/>
    </row>
    <row r="93" spans="1:11" s="1" customFormat="1" ht="24.9" customHeight="1">
      <c r="A93" s="66"/>
      <c r="B93" s="61"/>
      <c r="C93" s="24" t="s">
        <v>279</v>
      </c>
      <c r="D93" s="25">
        <v>50</v>
      </c>
      <c r="E93" s="26" t="s">
        <v>280</v>
      </c>
      <c r="F93" s="27" t="s">
        <v>281</v>
      </c>
      <c r="G93" s="27" t="s">
        <v>282</v>
      </c>
      <c r="H93" s="23">
        <v>2060404</v>
      </c>
      <c r="I93" s="23">
        <v>505</v>
      </c>
      <c r="J93" s="23"/>
    </row>
    <row r="94" spans="1:11" s="1" customFormat="1" ht="27.75" customHeight="1">
      <c r="A94" s="66"/>
      <c r="B94" s="31" t="s">
        <v>283</v>
      </c>
      <c r="C94" s="24" t="s">
        <v>284</v>
      </c>
      <c r="D94" s="25">
        <v>20</v>
      </c>
      <c r="E94" s="26" t="s">
        <v>284</v>
      </c>
      <c r="F94" s="27" t="s">
        <v>285</v>
      </c>
      <c r="G94" s="23" t="s">
        <v>286</v>
      </c>
      <c r="H94" s="23">
        <v>2060404</v>
      </c>
      <c r="I94" s="46" t="s">
        <v>100</v>
      </c>
      <c r="J94" s="23"/>
    </row>
    <row r="95" spans="1:11" s="1" customFormat="1" ht="30.75" customHeight="1">
      <c r="A95" s="66"/>
      <c r="B95" s="31" t="s">
        <v>287</v>
      </c>
      <c r="C95" s="24" t="s">
        <v>338</v>
      </c>
      <c r="D95" s="25">
        <v>20</v>
      </c>
      <c r="E95" s="26" t="s">
        <v>288</v>
      </c>
      <c r="F95" s="27" t="s">
        <v>289</v>
      </c>
      <c r="G95" s="23" t="s">
        <v>290</v>
      </c>
      <c r="H95" s="23">
        <v>2060404</v>
      </c>
      <c r="I95" s="46" t="s">
        <v>100</v>
      </c>
      <c r="J95" s="23"/>
      <c r="K95" s="1" t="s">
        <v>339</v>
      </c>
    </row>
    <row r="96" spans="1:11" s="1" customFormat="1" ht="24" customHeight="1">
      <c r="A96" s="66"/>
      <c r="B96" s="65" t="s">
        <v>291</v>
      </c>
      <c r="C96" s="15" t="s">
        <v>16</v>
      </c>
      <c r="D96" s="31">
        <f>SUM(D97:D98)</f>
        <v>350</v>
      </c>
      <c r="E96" s="26"/>
      <c r="F96" s="27"/>
      <c r="G96" s="23"/>
      <c r="H96" s="23"/>
      <c r="I96" s="23"/>
      <c r="J96" s="23"/>
    </row>
    <row r="97" spans="1:10" s="1" customFormat="1" ht="28.5" customHeight="1">
      <c r="A97" s="66"/>
      <c r="B97" s="65"/>
      <c r="C97" s="17" t="s">
        <v>292</v>
      </c>
      <c r="D97" s="18">
        <v>50</v>
      </c>
      <c r="E97" s="17" t="s">
        <v>293</v>
      </c>
      <c r="F97" s="18" t="s">
        <v>294</v>
      </c>
      <c r="G97" s="18" t="s">
        <v>295</v>
      </c>
      <c r="H97" s="23">
        <v>2060402</v>
      </c>
      <c r="I97" s="46" t="s">
        <v>100</v>
      </c>
      <c r="J97" s="23"/>
    </row>
    <row r="98" spans="1:10" s="5" customFormat="1" ht="25.5" customHeight="1">
      <c r="A98" s="66"/>
      <c r="B98" s="65"/>
      <c r="C98" s="47" t="s">
        <v>296</v>
      </c>
      <c r="D98" s="35">
        <v>300</v>
      </c>
      <c r="E98" s="47" t="s">
        <v>297</v>
      </c>
      <c r="F98" s="27" t="s">
        <v>298</v>
      </c>
      <c r="G98" s="38" t="s">
        <v>299</v>
      </c>
      <c r="H98" s="38">
        <v>2060402</v>
      </c>
      <c r="I98" s="38">
        <v>505</v>
      </c>
      <c r="J98" s="38"/>
    </row>
    <row r="99" spans="1:10" s="1" customFormat="1" ht="28.5" customHeight="1">
      <c r="A99" s="66"/>
      <c r="B99" s="32" t="s">
        <v>300</v>
      </c>
      <c r="C99" s="17" t="s">
        <v>301</v>
      </c>
      <c r="D99" s="18">
        <v>50</v>
      </c>
      <c r="E99" s="17" t="s">
        <v>302</v>
      </c>
      <c r="F99" s="18" t="s">
        <v>303</v>
      </c>
      <c r="G99" s="18" t="s">
        <v>304</v>
      </c>
      <c r="H99" s="23">
        <v>2060402</v>
      </c>
      <c r="I99" s="46" t="s">
        <v>100</v>
      </c>
      <c r="J99" s="23"/>
    </row>
    <row r="100" spans="1:10" s="1" customFormat="1" ht="20.25" customHeight="1">
      <c r="A100" s="61" t="s">
        <v>305</v>
      </c>
      <c r="B100" s="60" t="s">
        <v>306</v>
      </c>
      <c r="C100" s="60"/>
      <c r="D100" s="49">
        <f>SUM(D101,D104,D105)</f>
        <v>170</v>
      </c>
      <c r="E100" s="17"/>
      <c r="F100" s="18"/>
      <c r="G100" s="18"/>
      <c r="H100" s="23"/>
      <c r="I100" s="23"/>
      <c r="J100" s="23"/>
    </row>
    <row r="101" spans="1:10" s="1" customFormat="1" ht="20.25" customHeight="1">
      <c r="A101" s="61"/>
      <c r="B101" s="61" t="s">
        <v>96</v>
      </c>
      <c r="C101" s="15" t="s">
        <v>16</v>
      </c>
      <c r="D101" s="49">
        <f>SUM(D102:D103)</f>
        <v>100</v>
      </c>
      <c r="E101" s="17"/>
      <c r="F101" s="18"/>
      <c r="G101" s="18"/>
      <c r="H101" s="23"/>
      <c r="I101" s="23"/>
      <c r="J101" s="23"/>
    </row>
    <row r="102" spans="1:10" s="1" customFormat="1" ht="28.5" customHeight="1">
      <c r="A102" s="61"/>
      <c r="B102" s="61"/>
      <c r="C102" s="42" t="s">
        <v>307</v>
      </c>
      <c r="D102" s="43">
        <v>50</v>
      </c>
      <c r="E102" s="44" t="s">
        <v>149</v>
      </c>
      <c r="F102" s="21" t="s">
        <v>308</v>
      </c>
      <c r="G102" s="45" t="s">
        <v>309</v>
      </c>
      <c r="H102" s="23">
        <v>2060402</v>
      </c>
      <c r="I102" s="46" t="s">
        <v>100</v>
      </c>
      <c r="J102" s="46"/>
    </row>
    <row r="103" spans="1:10" s="1" customFormat="1" ht="28.5" customHeight="1">
      <c r="A103" s="61"/>
      <c r="B103" s="61"/>
      <c r="C103" s="17" t="s">
        <v>310</v>
      </c>
      <c r="D103" s="18">
        <v>50</v>
      </c>
      <c r="E103" s="17" t="s">
        <v>311</v>
      </c>
      <c r="F103" s="18" t="s">
        <v>312</v>
      </c>
      <c r="G103" s="18" t="s">
        <v>313</v>
      </c>
      <c r="H103" s="23">
        <v>2060402</v>
      </c>
      <c r="I103" s="46" t="s">
        <v>100</v>
      </c>
      <c r="J103" s="23"/>
    </row>
    <row r="104" spans="1:10" s="1" customFormat="1" ht="28.5" customHeight="1">
      <c r="A104" s="61"/>
      <c r="B104" s="32" t="s">
        <v>314</v>
      </c>
      <c r="C104" s="17" t="s">
        <v>315</v>
      </c>
      <c r="D104" s="18">
        <v>50</v>
      </c>
      <c r="E104" s="17" t="s">
        <v>316</v>
      </c>
      <c r="F104" s="18" t="s">
        <v>317</v>
      </c>
      <c r="G104" s="18" t="s">
        <v>318</v>
      </c>
      <c r="H104" s="23">
        <v>2060402</v>
      </c>
      <c r="I104" s="46" t="s">
        <v>100</v>
      </c>
      <c r="J104" s="23"/>
    </row>
    <row r="105" spans="1:10" s="1" customFormat="1" ht="28.5" customHeight="1">
      <c r="A105" s="61"/>
      <c r="B105" s="31" t="s">
        <v>319</v>
      </c>
      <c r="C105" s="24" t="s">
        <v>320</v>
      </c>
      <c r="D105" s="25">
        <v>20</v>
      </c>
      <c r="E105" s="26" t="s">
        <v>321</v>
      </c>
      <c r="F105" s="27" t="s">
        <v>322</v>
      </c>
      <c r="G105" s="23" t="s">
        <v>323</v>
      </c>
      <c r="H105" s="23">
        <v>2060404</v>
      </c>
      <c r="I105" s="46" t="s">
        <v>100</v>
      </c>
      <c r="J105" s="23"/>
    </row>
    <row r="106" spans="1:10" s="1" customFormat="1" ht="20.25" customHeight="1">
      <c r="A106" s="65" t="s">
        <v>324</v>
      </c>
      <c r="B106" s="61" t="s">
        <v>325</v>
      </c>
      <c r="C106" s="61"/>
      <c r="D106" s="25">
        <f>SUM(D107:D109)</f>
        <v>90</v>
      </c>
      <c r="E106" s="26"/>
      <c r="F106" s="27"/>
      <c r="G106" s="23"/>
      <c r="H106" s="23"/>
      <c r="I106" s="23"/>
      <c r="J106" s="23"/>
    </row>
    <row r="107" spans="1:10" s="1" customFormat="1" ht="27" customHeight="1">
      <c r="A107" s="65"/>
      <c r="B107" s="62" t="s">
        <v>326</v>
      </c>
      <c r="C107" s="62"/>
      <c r="D107" s="18">
        <v>50</v>
      </c>
      <c r="E107" s="17" t="s">
        <v>327</v>
      </c>
      <c r="F107" s="18" t="s">
        <v>328</v>
      </c>
      <c r="G107" s="18" t="s">
        <v>329</v>
      </c>
      <c r="H107" s="23">
        <v>2060402</v>
      </c>
      <c r="I107" s="46" t="s">
        <v>100</v>
      </c>
      <c r="J107" s="23"/>
    </row>
    <row r="108" spans="1:10" s="1" customFormat="1" ht="24.9" customHeight="1">
      <c r="A108" s="65"/>
      <c r="B108" s="59" t="s">
        <v>330</v>
      </c>
      <c r="C108" s="59"/>
      <c r="D108" s="25">
        <v>20</v>
      </c>
      <c r="E108" s="26" t="s">
        <v>331</v>
      </c>
      <c r="F108" s="27" t="s">
        <v>332</v>
      </c>
      <c r="G108" s="23" t="s">
        <v>333</v>
      </c>
      <c r="H108" s="23">
        <v>2060404</v>
      </c>
      <c r="I108" s="46" t="s">
        <v>100</v>
      </c>
      <c r="J108" s="23"/>
    </row>
    <row r="109" spans="1:10" s="1" customFormat="1" ht="24.9" customHeight="1">
      <c r="A109" s="65"/>
      <c r="B109" s="59" t="s">
        <v>334</v>
      </c>
      <c r="C109" s="59"/>
      <c r="D109" s="25">
        <v>20</v>
      </c>
      <c r="E109" s="26" t="s">
        <v>335</v>
      </c>
      <c r="F109" s="27" t="s">
        <v>336</v>
      </c>
      <c r="G109" s="23" t="s">
        <v>337</v>
      </c>
      <c r="H109" s="23">
        <v>2060404</v>
      </c>
      <c r="I109" s="46" t="s">
        <v>100</v>
      </c>
      <c r="J109" s="23"/>
    </row>
  </sheetData>
  <sortState ref="A5:J77">
    <sortCondition ref="A5:A77"/>
    <sortCondition ref="B5:B77"/>
    <sortCondition ref="C5:C77"/>
  </sortState>
  <mergeCells count="66">
    <mergeCell ref="E27:J28"/>
    <mergeCell ref="A106:A109"/>
    <mergeCell ref="B8:B15"/>
    <mergeCell ref="B16:B18"/>
    <mergeCell ref="B26:B28"/>
    <mergeCell ref="B36:B40"/>
    <mergeCell ref="B45:B49"/>
    <mergeCell ref="B51:B54"/>
    <mergeCell ref="B59:B61"/>
    <mergeCell ref="B64:B66"/>
    <mergeCell ref="B67:B69"/>
    <mergeCell ref="B74:B76"/>
    <mergeCell ref="B78:B81"/>
    <mergeCell ref="B83:B87"/>
    <mergeCell ref="B91:B93"/>
    <mergeCell ref="B96:B98"/>
    <mergeCell ref="B101:B103"/>
    <mergeCell ref="B108:C108"/>
    <mergeCell ref="B109:C109"/>
    <mergeCell ref="A7:A21"/>
    <mergeCell ref="A22:A29"/>
    <mergeCell ref="A30:A31"/>
    <mergeCell ref="A32:A33"/>
    <mergeCell ref="A35:A43"/>
    <mergeCell ref="A44:A49"/>
    <mergeCell ref="A50:A56"/>
    <mergeCell ref="A57:A62"/>
    <mergeCell ref="A63:A71"/>
    <mergeCell ref="A72:A76"/>
    <mergeCell ref="A77:A81"/>
    <mergeCell ref="A82:A89"/>
    <mergeCell ref="A90:A99"/>
    <mergeCell ref="A100:A105"/>
    <mergeCell ref="B82:C82"/>
    <mergeCell ref="B90:C90"/>
    <mergeCell ref="B100:C100"/>
    <mergeCell ref="B106:C106"/>
    <mergeCell ref="B107:C107"/>
    <mergeCell ref="B50:C50"/>
    <mergeCell ref="B57:C57"/>
    <mergeCell ref="B63:C63"/>
    <mergeCell ref="B72:C72"/>
    <mergeCell ref="B77:C77"/>
    <mergeCell ref="C75:C76"/>
    <mergeCell ref="B31:C31"/>
    <mergeCell ref="B32:C32"/>
    <mergeCell ref="A34:C34"/>
    <mergeCell ref="B35:C35"/>
    <mergeCell ref="B44:C44"/>
    <mergeCell ref="B23:C23"/>
    <mergeCell ref="B24:C24"/>
    <mergeCell ref="B25:C25"/>
    <mergeCell ref="B29:C29"/>
    <mergeCell ref="B30:C30"/>
    <mergeCell ref="B7:C7"/>
    <mergeCell ref="B19:C19"/>
    <mergeCell ref="B20:C20"/>
    <mergeCell ref="B21:C21"/>
    <mergeCell ref="B22:C22"/>
    <mergeCell ref="C9:C13"/>
    <mergeCell ref="C17:C18"/>
    <mergeCell ref="A2:I2"/>
    <mergeCell ref="G3:I3"/>
    <mergeCell ref="A4:C4"/>
    <mergeCell ref="A5:C5"/>
    <mergeCell ref="A6:C6"/>
  </mergeCells>
  <phoneticPr fontId="11" type="noConversion"/>
  <printOptions horizontalCentered="1"/>
  <pageMargins left="0.59027777777777801" right="0.39305555555555599" top="0.66805555555555596" bottom="0.59027777777777801" header="0.31388888888888899" footer="0.31388888888888899"/>
  <pageSetup paperSize="9" scale="97" orientation="landscape" r:id="rId1"/>
  <headerFooter>
    <oddFooter>&amp;C第 &amp;P 页，共 &amp;N 页</oddFooter>
  </headerFooter>
  <rowBreaks count="2" manualBreakCount="2">
    <brk id="21" max="10" man="1"/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11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11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2018-06-29T00:41:00Z</cp:lastPrinted>
  <dcterms:created xsi:type="dcterms:W3CDTF">2018-06-28T01:39:00Z</dcterms:created>
  <dcterms:modified xsi:type="dcterms:W3CDTF">2019-05-21T03:03:54Z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