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880" windowHeight="10356" activeTab="2"/>
  </bookViews>
  <sheets>
    <sheet name="附件1" sheetId="1" r:id="rId1"/>
    <sheet name="附件2" sheetId="6" r:id="rId2"/>
    <sheet name="Sheet1" sheetId="7" r:id="rId3"/>
  </sheets>
  <definedNames>
    <definedName name="_xlnm._FilterDatabase" localSheetId="0" hidden="1">附件1!$A$7:$N$163</definedName>
    <definedName name="_xlnm.Print_Titles" localSheetId="0">附件1!$4:$6</definedName>
  </definedNames>
  <calcPr calcId="124519"/>
</workbook>
</file>

<file path=xl/calcChain.xml><?xml version="1.0" encoding="utf-8"?>
<calcChain xmlns="http://schemas.openxmlformats.org/spreadsheetml/2006/main">
  <c r="E46" i="7"/>
  <c r="C47"/>
  <c r="D47"/>
  <c r="E47"/>
  <c r="B47"/>
  <c r="E23"/>
  <c r="E15"/>
  <c r="E11"/>
  <c r="E9"/>
  <c r="E7"/>
  <c r="E5"/>
  <c r="E38"/>
  <c r="E36"/>
  <c r="E12"/>
  <c r="E10"/>
  <c r="E8"/>
  <c r="E6"/>
  <c r="E4"/>
  <c r="D163" i="1" l="1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K7"/>
  <c r="E7"/>
  <c r="D7"/>
  <c r="C7"/>
</calcChain>
</file>

<file path=xl/sharedStrings.xml><?xml version="1.0" encoding="utf-8"?>
<sst xmlns="http://schemas.openxmlformats.org/spreadsheetml/2006/main" count="261" uniqueCount="233">
  <si>
    <t>附件1：</t>
  </si>
  <si>
    <t>2018年城乡义务教育经费保障机制改革中央资金分配表</t>
  </si>
  <si>
    <t>市县名称</t>
  </si>
  <si>
    <t>2018年城乡义务教育经费保障机制改革中央资金（万元）</t>
  </si>
  <si>
    <t>备注</t>
  </si>
  <si>
    <t>总计</t>
  </si>
  <si>
    <t>公用经费补助资金</t>
  </si>
  <si>
    <t>家庭经济困难寄宿生生活补助资金</t>
  </si>
  <si>
    <t>校舍维修改造资金        (日常维修和抗震加固部分）</t>
  </si>
  <si>
    <t>小计</t>
  </si>
  <si>
    <t>提前下达</t>
  </si>
  <si>
    <t>此次下达</t>
  </si>
  <si>
    <t>全省合计</t>
  </si>
  <si>
    <t>长沙市小计</t>
  </si>
  <si>
    <t>市本级及所辖区小计</t>
  </si>
  <si>
    <t>长沙县</t>
  </si>
  <si>
    <t>望城区</t>
  </si>
  <si>
    <t>为落实省专员办整改要求，扣减望城区寄宿生生活费补助189万元</t>
  </si>
  <si>
    <t>雨花区</t>
  </si>
  <si>
    <t>为落实省专员办整改要求，扣减雨花区寄宿生生活费补助203万元</t>
  </si>
  <si>
    <t>芙蓉区</t>
  </si>
  <si>
    <t>为落实省专员办整改要求，扣减芙蓉区寄宿生生活费补助2万元</t>
  </si>
  <si>
    <t>天心区</t>
  </si>
  <si>
    <t>为落实省专员办整改要求，扣减天心区寄宿生生活费补助48万元</t>
  </si>
  <si>
    <t>岳麓区</t>
  </si>
  <si>
    <t>为落实省专员办整改要求，扣减岳麓区寄宿生生活费补助207万元</t>
  </si>
  <si>
    <t>开福区</t>
  </si>
  <si>
    <t>为落实省专员办整改要求，扣减开福区寄宿生生活费补助121万元</t>
  </si>
  <si>
    <t>浏阳市</t>
  </si>
  <si>
    <t>宁乡县</t>
  </si>
  <si>
    <t>株洲市小计</t>
  </si>
  <si>
    <t>天元区</t>
  </si>
  <si>
    <t>芦淞区</t>
  </si>
  <si>
    <t>荷塘区</t>
  </si>
  <si>
    <t>石峰区</t>
  </si>
  <si>
    <t>株洲县</t>
  </si>
  <si>
    <t>醴陵市</t>
  </si>
  <si>
    <t>攸县</t>
  </si>
  <si>
    <t>茶陵县</t>
  </si>
  <si>
    <t>炎陵县</t>
  </si>
  <si>
    <t>湘潭市小计</t>
  </si>
  <si>
    <t>雨湖区</t>
  </si>
  <si>
    <t>岳塘区</t>
  </si>
  <si>
    <t>湘潭县</t>
  </si>
  <si>
    <t>湘乡市</t>
  </si>
  <si>
    <t>韶山市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</si>
  <si>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</si>
  <si>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</si>
  <si>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</si>
  <si>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</si>
  <si>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</si>
  <si>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</si>
  <si>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</si>
  <si>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</si>
  <si>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</si>
  <si>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</si>
  <si>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</si>
  <si>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</si>
  <si>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</si>
  <si>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</si>
  <si>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</si>
  <si>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</si>
  <si>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</si>
  <si>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</si>
  <si>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</si>
  <si>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</si>
  <si>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</si>
  <si>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</si>
  <si>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</si>
  <si>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</si>
  <si>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</si>
  <si>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</si>
  <si>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</si>
  <si>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</si>
  <si>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</si>
  <si>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</si>
  <si>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</si>
  <si>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</si>
  <si>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</si>
  <si>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</si>
  <si>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</si>
  <si>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</si>
  <si>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</si>
  <si>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</si>
  <si>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</si>
  <si>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</si>
  <si>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</si>
  <si>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</si>
  <si>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</si>
  <si>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</si>
  <si>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</si>
  <si>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</si>
  <si>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</si>
  <si>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</si>
  <si>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</si>
  <si>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</si>
  <si>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永定区</t>
  </si>
  <si>
    <t>武陵源区</t>
  </si>
  <si>
    <t>慈利县</t>
  </si>
  <si>
    <t>桑植县</t>
  </si>
  <si>
    <t>益阳市小计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</si>
  <si>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</si>
  <si>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</si>
  <si>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</si>
  <si>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</si>
  <si>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</si>
  <si>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</si>
  <si>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</si>
  <si>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</si>
  <si>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</si>
  <si>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</si>
  <si>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</si>
  <si>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</si>
  <si>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</si>
  <si>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</si>
  <si>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</si>
  <si>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</si>
  <si>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</si>
  <si>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</si>
  <si>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</si>
  <si>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</si>
  <si>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</si>
  <si>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</si>
  <si>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</si>
  <si>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</si>
  <si>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</si>
  <si>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</si>
  <si>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</si>
  <si>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</si>
  <si>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</si>
  <si>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</si>
  <si>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</si>
  <si>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</si>
  <si>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</si>
  <si>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</si>
  <si>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娄星区</t>
  </si>
  <si>
    <t>涟源市</t>
  </si>
  <si>
    <t>冷水江市</t>
  </si>
  <si>
    <t>双峰县</t>
  </si>
  <si>
    <t>新化县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</si>
  <si>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</si>
  <si>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</si>
  <si>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</si>
  <si>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</si>
  <si>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</si>
  <si>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</si>
  <si>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</si>
  <si>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</si>
  <si>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</si>
  <si>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</si>
  <si>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</si>
  <si>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</si>
  <si>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</si>
  <si>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</si>
  <si>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</si>
  <si>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</si>
  <si>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</si>
  <si>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</si>
  <si>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</si>
  <si>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</si>
  <si>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</si>
  <si>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</si>
  <si>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</si>
  <si>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附件2：</t>
  </si>
  <si>
    <t>2018年度城乡义务教育阶段学校校舍维修改造资金项目实施备案表</t>
  </si>
  <si>
    <t xml:space="preserve">      教育局（盖章）</t>
  </si>
  <si>
    <t xml:space="preserve">         财政局（盖章）</t>
  </si>
  <si>
    <t>单位名称</t>
  </si>
  <si>
    <t>危房面积(平方米)</t>
  </si>
  <si>
    <t>危房等级</t>
  </si>
  <si>
    <t>改造形式</t>
  </si>
  <si>
    <t>维修改造面积
(平方米)</t>
  </si>
  <si>
    <t>总投资(万元)</t>
  </si>
  <si>
    <t>中央资金</t>
  </si>
  <si>
    <t>省级资金</t>
  </si>
  <si>
    <t>市县安排资金</t>
  </si>
  <si>
    <t>XX市（州）合计</t>
  </si>
  <si>
    <t xml:space="preserve">  XX县（市、区）</t>
  </si>
  <si>
    <t>XX学校</t>
  </si>
  <si>
    <t>……</t>
  </si>
  <si>
    <t>备注：中央资金严格按使用方向分项填列</t>
  </si>
  <si>
    <t>学校</t>
    <phoneticPr fontId="16" type="noConversion"/>
  </si>
  <si>
    <t>合计下达</t>
    <phoneticPr fontId="16" type="noConversion"/>
  </si>
  <si>
    <t>合计</t>
    <phoneticPr fontId="16" type="noConversion"/>
  </si>
  <si>
    <t>湘财预［2018］67号</t>
    <phoneticPr fontId="15" type="noConversion"/>
  </si>
  <si>
    <t>公用经费</t>
    <phoneticPr fontId="16" type="noConversion"/>
  </si>
  <si>
    <t>校舍维修</t>
    <phoneticPr fontId="15" type="noConversion"/>
  </si>
  <si>
    <t>贫困寄宿生</t>
    <phoneticPr fontId="16" type="noConversion"/>
  </si>
  <si>
    <t>备注</t>
    <phoneticPr fontId="16" type="noConversion"/>
  </si>
  <si>
    <t>学生资助管理中心</t>
    <phoneticPr fontId="15" type="noConversion"/>
  </si>
  <si>
    <t>2018年城乡义务教育保障机制改革中央补助资金拨款明细</t>
    <phoneticPr fontId="16" type="noConversion"/>
  </si>
  <si>
    <t>临湘市五里中心小学</t>
    <phoneticPr fontId="16" type="noConversion"/>
  </si>
  <si>
    <t>临湘市羊楼司中学　</t>
    <phoneticPr fontId="16" type="noConversion"/>
  </si>
  <si>
    <t>临湘市文白中学</t>
    <phoneticPr fontId="16" type="noConversion"/>
  </si>
  <si>
    <t>临湘市坦渡中学</t>
    <phoneticPr fontId="16" type="noConversion"/>
  </si>
  <si>
    <t>临湘市定湖中学</t>
    <phoneticPr fontId="16" type="noConversion"/>
  </si>
  <si>
    <t>临湘市聂市中学</t>
    <phoneticPr fontId="16" type="noConversion"/>
  </si>
  <si>
    <t>临湘市源潭中学</t>
    <phoneticPr fontId="16" type="noConversion"/>
  </si>
  <si>
    <t>临湘市乘风中学</t>
    <phoneticPr fontId="16" type="noConversion"/>
  </si>
  <si>
    <t>临湘市黄盖中学</t>
    <phoneticPr fontId="16" type="noConversion"/>
  </si>
  <si>
    <t>临湘市江南中学</t>
    <phoneticPr fontId="16" type="noConversion"/>
  </si>
  <si>
    <t>临湘市儒溪中学</t>
    <phoneticPr fontId="16" type="noConversion"/>
  </si>
  <si>
    <t>临湘市横铺中学</t>
    <phoneticPr fontId="16" type="noConversion"/>
  </si>
  <si>
    <t>临湘市桃林中学</t>
    <phoneticPr fontId="16" type="noConversion"/>
  </si>
  <si>
    <t>临湘市长塘中学</t>
    <phoneticPr fontId="16" type="noConversion"/>
  </si>
  <si>
    <t>临湘市白羊田中学</t>
    <phoneticPr fontId="16" type="noConversion"/>
  </si>
  <si>
    <t>临湘市贺畈中学</t>
    <phoneticPr fontId="16" type="noConversion"/>
  </si>
  <si>
    <t>临湘市詹桥中学</t>
    <phoneticPr fontId="16" type="noConversion"/>
  </si>
  <si>
    <t>临湘市忠防中学</t>
    <phoneticPr fontId="16" type="noConversion"/>
  </si>
  <si>
    <t>临湘市桃矿中学</t>
    <phoneticPr fontId="16" type="noConversion"/>
  </si>
  <si>
    <t>临湘市长安中心小学</t>
    <phoneticPr fontId="16" type="noConversion"/>
  </si>
  <si>
    <t>临湘市第一完全小学</t>
    <phoneticPr fontId="16" type="noConversion"/>
  </si>
  <si>
    <t>临湘市第二完全小学</t>
    <phoneticPr fontId="16" type="noConversion"/>
  </si>
  <si>
    <t>临湘市第三完全小学</t>
    <phoneticPr fontId="16" type="noConversion"/>
  </si>
  <si>
    <t>临湘市成大实验学校</t>
    <phoneticPr fontId="16" type="noConversion"/>
  </si>
  <si>
    <t>临湘市第五完全小学</t>
    <phoneticPr fontId="16" type="noConversion"/>
  </si>
  <si>
    <t>临湘市第六完全小学</t>
    <phoneticPr fontId="16" type="noConversion"/>
  </si>
  <si>
    <t>临湘市第七完全小学</t>
    <phoneticPr fontId="16" type="noConversion"/>
  </si>
  <si>
    <t>临湘市第八完全小学</t>
    <phoneticPr fontId="16" type="noConversion"/>
  </si>
  <si>
    <t>临湘市第九完全小学</t>
    <phoneticPr fontId="16" type="noConversion"/>
  </si>
  <si>
    <t>临湘市第二中学</t>
    <phoneticPr fontId="16" type="noConversion"/>
  </si>
  <si>
    <t>临湘市第三中学</t>
    <phoneticPr fontId="16" type="noConversion"/>
  </si>
  <si>
    <t>临湘市第四中学</t>
    <phoneticPr fontId="16" type="noConversion"/>
  </si>
  <si>
    <t>临湘市第五中学</t>
    <phoneticPr fontId="16" type="noConversion"/>
  </si>
  <si>
    <t>临湘市第六中学</t>
    <phoneticPr fontId="16" type="noConversion"/>
  </si>
  <si>
    <t>临湘市第七中学</t>
    <phoneticPr fontId="16" type="noConversion"/>
  </si>
  <si>
    <t>临湘市第八中学</t>
    <phoneticPr fontId="16" type="noConversion"/>
  </si>
  <si>
    <t>临湘市第九中学</t>
    <phoneticPr fontId="16" type="noConversion"/>
  </si>
  <si>
    <t>临湘市城西学校</t>
    <phoneticPr fontId="16" type="noConversion"/>
  </si>
  <si>
    <t>临湘市求知小学</t>
    <phoneticPr fontId="16" type="noConversion"/>
  </si>
  <si>
    <t>临湘市育才学校</t>
    <phoneticPr fontId="16" type="noConversion"/>
  </si>
  <si>
    <t>临湘市文武学校</t>
    <phoneticPr fontId="16" type="noConversion"/>
  </si>
  <si>
    <t>临湘市侨联学校</t>
    <phoneticPr fontId="16" type="noConversion"/>
  </si>
</sst>
</file>

<file path=xl/styles.xml><?xml version="1.0" encoding="utf-8"?>
<styleSheet xmlns="http://schemas.openxmlformats.org/spreadsheetml/2006/main">
  <numFmts count="4">
    <numFmt numFmtId="178" formatCode="0_ ;[Red]\-0\ "/>
    <numFmt numFmtId="179" formatCode="0.00_ "/>
    <numFmt numFmtId="180" formatCode="0_);[Red]\(0\)"/>
    <numFmt numFmtId="181" formatCode="0_ "/>
  </numFmts>
  <fonts count="1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9"/>
      <name val="宋体"/>
      <charset val="134"/>
    </font>
    <font>
      <sz val="18"/>
      <name val="方正小标宋_GBK"/>
      <charset val="134"/>
    </font>
    <font>
      <sz val="10"/>
      <name val="仿宋_GB2312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6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>
      <alignment vertical="center"/>
    </xf>
    <xf numFmtId="0" fontId="1" fillId="0" borderId="0" xfId="2"/>
    <xf numFmtId="0" fontId="2" fillId="0" borderId="0" xfId="1" applyFont="1"/>
    <xf numFmtId="0" fontId="3" fillId="0" borderId="0" xfId="1" applyFont="1"/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center"/>
    </xf>
    <xf numFmtId="0" fontId="1" fillId="0" borderId="2" xfId="1" applyBorder="1"/>
    <xf numFmtId="0" fontId="7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/>
    <xf numFmtId="0" fontId="5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180" fontId="9" fillId="0" borderId="0" xfId="0" applyNumberFormat="1" applyFont="1" applyFill="1" applyBorder="1" applyAlignment="1">
      <alignment horizontal="center"/>
    </xf>
    <xf numFmtId="180" fontId="1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vertical="center"/>
    </xf>
    <xf numFmtId="180" fontId="10" fillId="0" borderId="2" xfId="0" applyNumberFormat="1" applyFont="1" applyFill="1" applyBorder="1" applyAlignment="1">
      <alignment horizontal="center" vertical="center"/>
    </xf>
    <xf numFmtId="178" fontId="10" fillId="2" borderId="2" xfId="3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/>
    </xf>
    <xf numFmtId="178" fontId="7" fillId="2" borderId="2" xfId="3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 wrapText="1"/>
    </xf>
    <xf numFmtId="178" fontId="7" fillId="2" borderId="2" xfId="3" applyNumberFormat="1" applyFont="1" applyFill="1" applyBorder="1" applyAlignment="1">
      <alignment horizontal="left" vertical="center" wrapText="1"/>
    </xf>
    <xf numFmtId="178" fontId="7" fillId="2" borderId="2" xfId="3" applyNumberFormat="1" applyFont="1" applyFill="1" applyBorder="1" applyAlignment="1">
      <alignment horizontal="center" vertical="center"/>
    </xf>
    <xf numFmtId="178" fontId="7" fillId="2" borderId="2" xfId="3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/>
    <xf numFmtId="178" fontId="3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80" fontId="10" fillId="0" borderId="4" xfId="0" applyNumberFormat="1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180" fontId="10" fillId="0" borderId="7" xfId="0" applyNumberFormat="1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>
      <alignment horizontal="center" vertical="center" wrapText="1"/>
    </xf>
    <xf numFmtId="179" fontId="10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8" fontId="11" fillId="2" borderId="3" xfId="0" applyNumberFormat="1" applyFont="1" applyFill="1" applyBorder="1" applyAlignment="1">
      <alignment horizontal="center" vertical="center" wrapText="1"/>
    </xf>
    <xf numFmtId="178" fontId="11" fillId="2" borderId="6" xfId="0" applyNumberFormat="1" applyFont="1" applyFill="1" applyBorder="1" applyAlignment="1">
      <alignment horizontal="center" vertical="center" wrapText="1"/>
    </xf>
    <xf numFmtId="178" fontId="11" fillId="2" borderId="8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178" fontId="13" fillId="2" borderId="2" xfId="3" applyNumberFormat="1" applyFont="1" applyFill="1" applyBorder="1" applyAlignment="1">
      <alignment horizontal="left" vertical="center"/>
    </xf>
    <xf numFmtId="178" fontId="13" fillId="0" borderId="2" xfId="0" applyNumberFormat="1" applyFont="1" applyFill="1" applyBorder="1" applyAlignment="1">
      <alignment horizontal="center" vertical="center"/>
    </xf>
    <xf numFmtId="180" fontId="13" fillId="0" borderId="2" xfId="0" applyNumberFormat="1" applyFont="1" applyFill="1" applyBorder="1" applyAlignment="1">
      <alignment horizontal="center" vertical="center"/>
    </xf>
    <xf numFmtId="178" fontId="13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/>
    <xf numFmtId="0" fontId="14" fillId="0" borderId="0" xfId="0" applyFont="1" applyFill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81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81" fontId="12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4">
    <cellStyle name="常规" xfId="0" builtinId="0"/>
    <cellStyle name="常规 2" xfId="2"/>
    <cellStyle name="常规__%e9%a2%84%ef%bc%882012%ef%bc%89137%e5%8f%b7%e9%99%84%e4%bb%b6%e4%ba%8c(1)" xfId="1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3"/>
  <sheetViews>
    <sheetView workbookViewId="0">
      <pane ySplit="6" topLeftCell="A64" activePane="bottomLeft" state="frozen"/>
      <selection pane="bottomLeft" activeCell="B74" sqref="B74"/>
    </sheetView>
  </sheetViews>
  <sheetFormatPr defaultColWidth="9" defaultRowHeight="15.6"/>
  <cols>
    <col min="1" max="1" width="9" style="16"/>
    <col min="2" max="6" width="7.88671875" style="17" customWidth="1"/>
    <col min="7" max="7" width="8.6640625" style="17" customWidth="1"/>
    <col min="8" max="8" width="7.33203125" style="17" customWidth="1"/>
    <col min="9" max="9" width="8.33203125" style="17" customWidth="1"/>
    <col min="10" max="10" width="9.33203125" style="17" customWidth="1"/>
    <col min="11" max="11" width="7.33203125" style="17" customWidth="1"/>
    <col min="12" max="13" width="8.44140625" style="17" customWidth="1"/>
    <col min="14" max="14" width="27.21875" style="16" customWidth="1"/>
    <col min="15" max="16384" width="9" style="16"/>
  </cols>
  <sheetData>
    <row r="1" spans="1:14" customFormat="1" ht="20.399999999999999">
      <c r="A1" s="18" t="s">
        <v>0</v>
      </c>
      <c r="B1" s="19"/>
      <c r="C1" s="20"/>
      <c r="D1" s="20"/>
      <c r="E1" s="21"/>
      <c r="F1" s="17"/>
      <c r="G1" s="17"/>
      <c r="H1" s="21"/>
      <c r="I1" s="17"/>
      <c r="J1" s="17"/>
      <c r="K1" s="21"/>
      <c r="L1" s="17"/>
      <c r="M1" s="17"/>
    </row>
    <row r="2" spans="1:14" ht="22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2.2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ht="20.25" customHeight="1">
      <c r="A4" s="46" t="s">
        <v>2</v>
      </c>
      <c r="B4" s="40" t="s">
        <v>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  <c r="N4" s="49" t="s">
        <v>4</v>
      </c>
    </row>
    <row r="5" spans="1:14" ht="24.75" customHeight="1">
      <c r="A5" s="47"/>
      <c r="B5" s="40" t="s">
        <v>5</v>
      </c>
      <c r="C5" s="41"/>
      <c r="D5" s="42"/>
      <c r="E5" s="43" t="s">
        <v>6</v>
      </c>
      <c r="F5" s="44"/>
      <c r="G5" s="44"/>
      <c r="H5" s="43" t="s">
        <v>7</v>
      </c>
      <c r="I5" s="44"/>
      <c r="J5" s="44"/>
      <c r="K5" s="45" t="s">
        <v>8</v>
      </c>
      <c r="L5" s="45"/>
      <c r="M5" s="45"/>
      <c r="N5" s="50"/>
    </row>
    <row r="6" spans="1:14" ht="18.899999999999999" customHeight="1">
      <c r="A6" s="48"/>
      <c r="B6" s="24" t="s">
        <v>9</v>
      </c>
      <c r="C6" s="24" t="s">
        <v>10</v>
      </c>
      <c r="D6" s="24" t="s">
        <v>11</v>
      </c>
      <c r="E6" s="25" t="s">
        <v>9</v>
      </c>
      <c r="F6" s="24" t="s">
        <v>10</v>
      </c>
      <c r="G6" s="24" t="s">
        <v>11</v>
      </c>
      <c r="H6" s="25" t="s">
        <v>9</v>
      </c>
      <c r="I6" s="24" t="s">
        <v>10</v>
      </c>
      <c r="J6" s="24" t="s">
        <v>11</v>
      </c>
      <c r="K6" s="25" t="s">
        <v>9</v>
      </c>
      <c r="L6" s="24" t="s">
        <v>10</v>
      </c>
      <c r="M6" s="24" t="s">
        <v>11</v>
      </c>
      <c r="N6" s="51"/>
    </row>
    <row r="7" spans="1:14">
      <c r="A7" s="26" t="s">
        <v>12</v>
      </c>
      <c r="B7" s="27">
        <v>524811</v>
      </c>
      <c r="C7" s="27">
        <f t="shared" ref="C7:C18" si="0">F7+I7+L7</f>
        <v>452082</v>
      </c>
      <c r="D7" s="27">
        <f>G7+J7+M7</f>
        <v>72729</v>
      </c>
      <c r="E7" s="27">
        <f>SUM(E8,E19,E30,E37,E51,E65,E77,E90,E96,E105,E120,E133,E140,E155)</f>
        <v>403525</v>
      </c>
      <c r="F7" s="27">
        <v>356419</v>
      </c>
      <c r="G7" s="27">
        <v>47106</v>
      </c>
      <c r="H7" s="27">
        <v>43070</v>
      </c>
      <c r="I7" s="27">
        <v>39843</v>
      </c>
      <c r="J7" s="27">
        <v>3227</v>
      </c>
      <c r="K7" s="27">
        <f>SUM(K8,K19,K30,K37,K51,K65,K77,K90,K96,K105,K120,K133,K140,K155)</f>
        <v>78216</v>
      </c>
      <c r="L7" s="27">
        <v>55820</v>
      </c>
      <c r="M7" s="27">
        <v>22396</v>
      </c>
      <c r="N7" s="37"/>
    </row>
    <row r="8" spans="1:14" ht="24">
      <c r="A8" s="28" t="s">
        <v>13</v>
      </c>
      <c r="B8" s="29">
        <v>43962</v>
      </c>
      <c r="C8" s="29">
        <f>SUM(C10:C18)</f>
        <v>37474</v>
      </c>
      <c r="D8" s="27">
        <f t="shared" ref="D8:D39" si="1">G8+J8+M8</f>
        <v>6488</v>
      </c>
      <c r="E8" s="29">
        <v>35392</v>
      </c>
      <c r="F8" s="29">
        <v>30384</v>
      </c>
      <c r="G8" s="29">
        <v>5008</v>
      </c>
      <c r="H8" s="29">
        <v>1688</v>
      </c>
      <c r="I8" s="29">
        <v>2249</v>
      </c>
      <c r="J8" s="29">
        <v>-561</v>
      </c>
      <c r="K8" s="29">
        <v>6882</v>
      </c>
      <c r="L8" s="29">
        <v>4841</v>
      </c>
      <c r="M8" s="29">
        <v>2041</v>
      </c>
      <c r="N8" s="37"/>
    </row>
    <row r="9" spans="1:14" ht="36">
      <c r="A9" s="28" t="s">
        <v>14</v>
      </c>
      <c r="B9" s="29">
        <v>27554</v>
      </c>
      <c r="C9" s="29">
        <f>SUM(C10:C16)</f>
        <v>23577</v>
      </c>
      <c r="D9" s="27">
        <f t="shared" si="1"/>
        <v>3977</v>
      </c>
      <c r="E9" s="29">
        <v>23317</v>
      </c>
      <c r="F9" s="29">
        <v>19732</v>
      </c>
      <c r="G9" s="29">
        <v>3585</v>
      </c>
      <c r="H9" s="29">
        <v>542</v>
      </c>
      <c r="I9" s="29">
        <v>1254</v>
      </c>
      <c r="J9" s="29">
        <v>-712</v>
      </c>
      <c r="K9" s="29">
        <v>3695</v>
      </c>
      <c r="L9" s="29">
        <v>2591</v>
      </c>
      <c r="M9" s="29">
        <v>1104</v>
      </c>
      <c r="N9" s="37"/>
    </row>
    <row r="10" spans="1:14" ht="16.5" customHeight="1">
      <c r="A10" s="30" t="s">
        <v>15</v>
      </c>
      <c r="B10" s="31">
        <v>5919</v>
      </c>
      <c r="C10" s="31">
        <f t="shared" si="0"/>
        <v>4851</v>
      </c>
      <c r="D10" s="32">
        <f t="shared" si="1"/>
        <v>1068</v>
      </c>
      <c r="E10" s="33">
        <v>4389</v>
      </c>
      <c r="F10" s="33">
        <v>3703</v>
      </c>
      <c r="G10" s="33">
        <v>686</v>
      </c>
      <c r="H10" s="33">
        <v>325</v>
      </c>
      <c r="I10" s="33">
        <v>348</v>
      </c>
      <c r="J10" s="33">
        <v>-23</v>
      </c>
      <c r="K10" s="31">
        <v>1205</v>
      </c>
      <c r="L10" s="33">
        <v>800</v>
      </c>
      <c r="M10" s="33">
        <v>405</v>
      </c>
      <c r="N10" s="37"/>
    </row>
    <row r="11" spans="1:14" ht="21.6">
      <c r="A11" s="30" t="s">
        <v>16</v>
      </c>
      <c r="B11" s="31">
        <v>3131</v>
      </c>
      <c r="C11" s="31">
        <f t="shared" si="0"/>
        <v>2572</v>
      </c>
      <c r="D11" s="32">
        <f t="shared" si="1"/>
        <v>559</v>
      </c>
      <c r="E11" s="33">
        <v>2616</v>
      </c>
      <c r="F11" s="33">
        <v>2054</v>
      </c>
      <c r="G11" s="33">
        <v>562</v>
      </c>
      <c r="H11" s="33">
        <v>100</v>
      </c>
      <c r="I11" s="33">
        <v>232</v>
      </c>
      <c r="J11" s="33">
        <v>-132</v>
      </c>
      <c r="K11" s="31">
        <v>415</v>
      </c>
      <c r="L11" s="33">
        <v>286</v>
      </c>
      <c r="M11" s="33">
        <v>129</v>
      </c>
      <c r="N11" s="38" t="s">
        <v>17</v>
      </c>
    </row>
    <row r="12" spans="1:14" ht="28.5" customHeight="1">
      <c r="A12" s="30" t="s">
        <v>18</v>
      </c>
      <c r="B12" s="31">
        <v>5385</v>
      </c>
      <c r="C12" s="31">
        <f t="shared" si="0"/>
        <v>4755</v>
      </c>
      <c r="D12" s="32">
        <f t="shared" si="1"/>
        <v>630</v>
      </c>
      <c r="E12" s="33">
        <v>4795</v>
      </c>
      <c r="F12" s="33">
        <v>4132</v>
      </c>
      <c r="G12" s="33">
        <v>663</v>
      </c>
      <c r="H12" s="33">
        <v>37</v>
      </c>
      <c r="I12" s="33">
        <v>220</v>
      </c>
      <c r="J12" s="33">
        <v>-183</v>
      </c>
      <c r="K12" s="31">
        <v>553</v>
      </c>
      <c r="L12" s="33">
        <v>403</v>
      </c>
      <c r="M12" s="33">
        <v>150</v>
      </c>
      <c r="N12" s="38" t="s">
        <v>19</v>
      </c>
    </row>
    <row r="13" spans="1:14" ht="27" customHeight="1">
      <c r="A13" s="30" t="s">
        <v>20</v>
      </c>
      <c r="B13" s="31">
        <v>2182</v>
      </c>
      <c r="C13" s="31">
        <f t="shared" si="0"/>
        <v>1911</v>
      </c>
      <c r="D13" s="32">
        <f t="shared" si="1"/>
        <v>271</v>
      </c>
      <c r="E13" s="33">
        <v>1961</v>
      </c>
      <c r="F13" s="33">
        <v>1750</v>
      </c>
      <c r="G13" s="33">
        <v>211</v>
      </c>
      <c r="H13" s="33">
        <v>1</v>
      </c>
      <c r="I13" s="33">
        <v>2</v>
      </c>
      <c r="J13" s="33">
        <v>-1</v>
      </c>
      <c r="K13" s="31">
        <v>220</v>
      </c>
      <c r="L13" s="33">
        <v>159</v>
      </c>
      <c r="M13" s="33">
        <v>61</v>
      </c>
      <c r="N13" s="38" t="s">
        <v>21</v>
      </c>
    </row>
    <row r="14" spans="1:14" ht="29.25" customHeight="1">
      <c r="A14" s="30" t="s">
        <v>22</v>
      </c>
      <c r="B14" s="31">
        <v>2271</v>
      </c>
      <c r="C14" s="31">
        <f t="shared" si="0"/>
        <v>1953</v>
      </c>
      <c r="D14" s="32">
        <f t="shared" si="1"/>
        <v>318</v>
      </c>
      <c r="E14" s="33">
        <v>2031</v>
      </c>
      <c r="F14" s="33">
        <v>1748</v>
      </c>
      <c r="G14" s="33">
        <v>283</v>
      </c>
      <c r="H14" s="33">
        <v>8</v>
      </c>
      <c r="I14" s="33">
        <v>39</v>
      </c>
      <c r="J14" s="33">
        <v>-31</v>
      </c>
      <c r="K14" s="31">
        <v>232</v>
      </c>
      <c r="L14" s="33">
        <v>166</v>
      </c>
      <c r="M14" s="33">
        <v>66</v>
      </c>
      <c r="N14" s="38" t="s">
        <v>23</v>
      </c>
    </row>
    <row r="15" spans="1:14" ht="29.25" customHeight="1">
      <c r="A15" s="30" t="s">
        <v>24</v>
      </c>
      <c r="B15" s="31">
        <v>5861</v>
      </c>
      <c r="C15" s="31">
        <f t="shared" si="0"/>
        <v>5032</v>
      </c>
      <c r="D15" s="32">
        <f t="shared" si="1"/>
        <v>829</v>
      </c>
      <c r="E15" s="33">
        <v>5023</v>
      </c>
      <c r="F15" s="33">
        <v>4205</v>
      </c>
      <c r="G15" s="33">
        <v>818</v>
      </c>
      <c r="H15" s="33">
        <v>83</v>
      </c>
      <c r="I15" s="33">
        <v>306</v>
      </c>
      <c r="J15" s="33">
        <v>-223</v>
      </c>
      <c r="K15" s="31">
        <v>755</v>
      </c>
      <c r="L15" s="33">
        <v>521</v>
      </c>
      <c r="M15" s="33">
        <v>234</v>
      </c>
      <c r="N15" s="38" t="s">
        <v>25</v>
      </c>
    </row>
    <row r="16" spans="1:14" ht="30" customHeight="1">
      <c r="A16" s="30" t="s">
        <v>26</v>
      </c>
      <c r="B16" s="31">
        <v>2805</v>
      </c>
      <c r="C16" s="31">
        <f t="shared" si="0"/>
        <v>2503</v>
      </c>
      <c r="D16" s="32">
        <f t="shared" si="1"/>
        <v>302</v>
      </c>
      <c r="E16" s="33">
        <v>2502</v>
      </c>
      <c r="F16" s="33">
        <v>2140</v>
      </c>
      <c r="G16" s="33">
        <v>362</v>
      </c>
      <c r="H16" s="33">
        <v>-12</v>
      </c>
      <c r="I16" s="33">
        <v>107</v>
      </c>
      <c r="J16" s="33">
        <v>-119</v>
      </c>
      <c r="K16" s="31">
        <v>315</v>
      </c>
      <c r="L16" s="33">
        <v>256</v>
      </c>
      <c r="M16" s="33">
        <v>59</v>
      </c>
      <c r="N16" s="38" t="s">
        <v>27</v>
      </c>
    </row>
    <row r="17" spans="1:14">
      <c r="A17" s="34" t="s">
        <v>28</v>
      </c>
      <c r="B17" s="31">
        <v>8974</v>
      </c>
      <c r="C17" s="31">
        <f t="shared" si="0"/>
        <v>7517</v>
      </c>
      <c r="D17" s="32">
        <f t="shared" si="1"/>
        <v>1457</v>
      </c>
      <c r="E17" s="33">
        <v>6657</v>
      </c>
      <c r="F17" s="33">
        <v>5807</v>
      </c>
      <c r="G17" s="33">
        <v>850</v>
      </c>
      <c r="H17" s="33">
        <v>544</v>
      </c>
      <c r="I17" s="33">
        <v>473</v>
      </c>
      <c r="J17" s="33">
        <v>71</v>
      </c>
      <c r="K17" s="31">
        <v>1773</v>
      </c>
      <c r="L17" s="33">
        <v>1237</v>
      </c>
      <c r="M17" s="33">
        <v>536</v>
      </c>
      <c r="N17" s="37"/>
    </row>
    <row r="18" spans="1:14">
      <c r="A18" s="34" t="s">
        <v>29</v>
      </c>
      <c r="B18" s="31">
        <v>7434</v>
      </c>
      <c r="C18" s="31">
        <f t="shared" si="0"/>
        <v>6380</v>
      </c>
      <c r="D18" s="32">
        <f t="shared" si="1"/>
        <v>1054</v>
      </c>
      <c r="E18" s="33">
        <v>5418</v>
      </c>
      <c r="F18" s="33">
        <v>4845</v>
      </c>
      <c r="G18" s="33">
        <v>573</v>
      </c>
      <c r="H18" s="33">
        <v>602</v>
      </c>
      <c r="I18" s="33">
        <v>522</v>
      </c>
      <c r="J18" s="33">
        <v>80</v>
      </c>
      <c r="K18" s="31">
        <v>1414</v>
      </c>
      <c r="L18" s="33">
        <v>1013</v>
      </c>
      <c r="M18" s="33">
        <v>401</v>
      </c>
      <c r="N18" s="37"/>
    </row>
    <row r="19" spans="1:14" ht="24">
      <c r="A19" s="28" t="s">
        <v>30</v>
      </c>
      <c r="B19" s="29">
        <v>24736</v>
      </c>
      <c r="C19" s="29">
        <f>SUM(C21:C29)</f>
        <v>20810</v>
      </c>
      <c r="D19" s="27">
        <f t="shared" si="1"/>
        <v>3926</v>
      </c>
      <c r="E19" s="29">
        <v>18904</v>
      </c>
      <c r="F19" s="29">
        <v>16343</v>
      </c>
      <c r="G19" s="33">
        <v>2561</v>
      </c>
      <c r="H19" s="29">
        <v>1974</v>
      </c>
      <c r="I19" s="29">
        <v>1795</v>
      </c>
      <c r="J19" s="33">
        <v>179</v>
      </c>
      <c r="K19" s="29">
        <v>3858</v>
      </c>
      <c r="L19" s="29">
        <v>2672</v>
      </c>
      <c r="M19" s="33">
        <v>1186</v>
      </c>
      <c r="N19" s="37"/>
    </row>
    <row r="20" spans="1:14" ht="36">
      <c r="A20" s="28" t="s">
        <v>14</v>
      </c>
      <c r="B20" s="29">
        <v>6343</v>
      </c>
      <c r="C20" s="29">
        <f>SUM(C21:C24)</f>
        <v>5338</v>
      </c>
      <c r="D20" s="27">
        <f t="shared" si="1"/>
        <v>1005</v>
      </c>
      <c r="E20" s="29">
        <v>5270</v>
      </c>
      <c r="F20" s="29">
        <v>4514</v>
      </c>
      <c r="G20" s="33">
        <v>756</v>
      </c>
      <c r="H20" s="29">
        <v>290</v>
      </c>
      <c r="I20" s="29">
        <v>288</v>
      </c>
      <c r="J20" s="33">
        <v>2</v>
      </c>
      <c r="K20" s="29">
        <v>783</v>
      </c>
      <c r="L20" s="29">
        <v>536</v>
      </c>
      <c r="M20" s="33">
        <v>247</v>
      </c>
      <c r="N20" s="37"/>
    </row>
    <row r="21" spans="1:14">
      <c r="A21" s="30" t="s">
        <v>31</v>
      </c>
      <c r="B21" s="31">
        <v>1874</v>
      </c>
      <c r="C21" s="31">
        <f t="shared" ref="C21:C29" si="2">F21+I21+L21</f>
        <v>1536</v>
      </c>
      <c r="D21" s="32">
        <f t="shared" si="1"/>
        <v>338</v>
      </c>
      <c r="E21" s="33">
        <v>1489</v>
      </c>
      <c r="F21" s="33">
        <v>1239</v>
      </c>
      <c r="G21" s="33">
        <v>250</v>
      </c>
      <c r="H21" s="33">
        <v>78</v>
      </c>
      <c r="I21" s="33">
        <v>96</v>
      </c>
      <c r="J21" s="33">
        <v>-18</v>
      </c>
      <c r="K21" s="31">
        <v>307</v>
      </c>
      <c r="L21" s="33">
        <v>201</v>
      </c>
      <c r="M21" s="33">
        <v>106</v>
      </c>
      <c r="N21" s="37"/>
    </row>
    <row r="22" spans="1:14">
      <c r="A22" s="30" t="s">
        <v>32</v>
      </c>
      <c r="B22" s="31">
        <v>1481</v>
      </c>
      <c r="C22" s="31">
        <f t="shared" si="2"/>
        <v>1274</v>
      </c>
      <c r="D22" s="32">
        <f t="shared" si="1"/>
        <v>207</v>
      </c>
      <c r="E22" s="33">
        <v>1274</v>
      </c>
      <c r="F22" s="33">
        <v>1109</v>
      </c>
      <c r="G22" s="33">
        <v>165</v>
      </c>
      <c r="H22" s="33">
        <v>62</v>
      </c>
      <c r="I22" s="33">
        <v>55</v>
      </c>
      <c r="J22" s="33">
        <v>7</v>
      </c>
      <c r="K22" s="31">
        <v>145</v>
      </c>
      <c r="L22" s="33">
        <v>110</v>
      </c>
      <c r="M22" s="33">
        <v>35</v>
      </c>
      <c r="N22" s="37"/>
    </row>
    <row r="23" spans="1:14">
      <c r="A23" s="30" t="s">
        <v>33</v>
      </c>
      <c r="B23" s="31">
        <v>1856</v>
      </c>
      <c r="C23" s="31">
        <f t="shared" si="2"/>
        <v>1555</v>
      </c>
      <c r="D23" s="32">
        <f t="shared" si="1"/>
        <v>301</v>
      </c>
      <c r="E23" s="33">
        <v>1562</v>
      </c>
      <c r="F23" s="33">
        <v>1336</v>
      </c>
      <c r="G23" s="33">
        <v>226</v>
      </c>
      <c r="H23" s="33">
        <v>107</v>
      </c>
      <c r="I23" s="33">
        <v>89</v>
      </c>
      <c r="J23" s="33">
        <v>18</v>
      </c>
      <c r="K23" s="31">
        <v>187</v>
      </c>
      <c r="L23" s="33">
        <v>130</v>
      </c>
      <c r="M23" s="33">
        <v>57</v>
      </c>
      <c r="N23" s="37"/>
    </row>
    <row r="24" spans="1:14">
      <c r="A24" s="30" t="s">
        <v>34</v>
      </c>
      <c r="B24" s="31">
        <v>1132</v>
      </c>
      <c r="C24" s="31">
        <f t="shared" si="2"/>
        <v>973</v>
      </c>
      <c r="D24" s="32">
        <f t="shared" si="1"/>
        <v>159</v>
      </c>
      <c r="E24" s="33">
        <v>945</v>
      </c>
      <c r="F24" s="33">
        <v>830</v>
      </c>
      <c r="G24" s="33">
        <v>115</v>
      </c>
      <c r="H24" s="33">
        <v>43</v>
      </c>
      <c r="I24" s="33">
        <v>48</v>
      </c>
      <c r="J24" s="33">
        <v>-5</v>
      </c>
      <c r="K24" s="31">
        <v>144</v>
      </c>
      <c r="L24" s="33">
        <v>95</v>
      </c>
      <c r="M24" s="33">
        <v>49</v>
      </c>
      <c r="N24" s="37"/>
    </row>
    <row r="25" spans="1:14">
      <c r="A25" s="34" t="s">
        <v>35</v>
      </c>
      <c r="B25" s="31">
        <v>1179</v>
      </c>
      <c r="C25" s="31">
        <f t="shared" si="2"/>
        <v>991</v>
      </c>
      <c r="D25" s="32">
        <f t="shared" si="1"/>
        <v>188</v>
      </c>
      <c r="E25" s="33">
        <v>889</v>
      </c>
      <c r="F25" s="33">
        <v>766</v>
      </c>
      <c r="G25" s="33">
        <v>123</v>
      </c>
      <c r="H25" s="33">
        <v>69</v>
      </c>
      <c r="I25" s="33">
        <v>67</v>
      </c>
      <c r="J25" s="33">
        <v>2</v>
      </c>
      <c r="K25" s="31">
        <v>221</v>
      </c>
      <c r="L25" s="33">
        <v>158</v>
      </c>
      <c r="M25" s="33">
        <v>63</v>
      </c>
      <c r="N25" s="37"/>
    </row>
    <row r="26" spans="1:14">
      <c r="A26" s="34" t="s">
        <v>36</v>
      </c>
      <c r="B26" s="31">
        <v>5825</v>
      </c>
      <c r="C26" s="31">
        <f t="shared" si="2"/>
        <v>4941</v>
      </c>
      <c r="D26" s="32">
        <f t="shared" si="1"/>
        <v>884</v>
      </c>
      <c r="E26" s="33">
        <v>4271</v>
      </c>
      <c r="F26" s="33">
        <v>3752</v>
      </c>
      <c r="G26" s="33">
        <v>519</v>
      </c>
      <c r="H26" s="33">
        <v>490</v>
      </c>
      <c r="I26" s="33">
        <v>449</v>
      </c>
      <c r="J26" s="33">
        <v>41</v>
      </c>
      <c r="K26" s="31">
        <v>1064</v>
      </c>
      <c r="L26" s="33">
        <v>740</v>
      </c>
      <c r="M26" s="33">
        <v>324</v>
      </c>
      <c r="N26" s="37"/>
    </row>
    <row r="27" spans="1:14">
      <c r="A27" s="34" t="s">
        <v>37</v>
      </c>
      <c r="B27" s="31">
        <v>4834</v>
      </c>
      <c r="C27" s="31">
        <f t="shared" si="2"/>
        <v>4054</v>
      </c>
      <c r="D27" s="32">
        <f t="shared" si="1"/>
        <v>780</v>
      </c>
      <c r="E27" s="33">
        <v>3455</v>
      </c>
      <c r="F27" s="33">
        <v>2997</v>
      </c>
      <c r="G27" s="33">
        <v>458</v>
      </c>
      <c r="H27" s="33">
        <v>547</v>
      </c>
      <c r="I27" s="33">
        <v>475</v>
      </c>
      <c r="J27" s="33">
        <v>72</v>
      </c>
      <c r="K27" s="31">
        <v>832</v>
      </c>
      <c r="L27" s="33">
        <v>582</v>
      </c>
      <c r="M27" s="33">
        <v>250</v>
      </c>
      <c r="N27" s="37"/>
    </row>
    <row r="28" spans="1:14">
      <c r="A28" s="34" t="s">
        <v>38</v>
      </c>
      <c r="B28" s="31">
        <v>5082</v>
      </c>
      <c r="C28" s="31">
        <f t="shared" si="2"/>
        <v>4217</v>
      </c>
      <c r="D28" s="32">
        <f t="shared" si="1"/>
        <v>865</v>
      </c>
      <c r="E28" s="33">
        <v>3891</v>
      </c>
      <c r="F28" s="33">
        <v>3324</v>
      </c>
      <c r="G28" s="33">
        <v>567</v>
      </c>
      <c r="H28" s="33">
        <v>442</v>
      </c>
      <c r="I28" s="33">
        <v>384</v>
      </c>
      <c r="J28" s="33">
        <v>58</v>
      </c>
      <c r="K28" s="31">
        <v>749</v>
      </c>
      <c r="L28" s="33">
        <v>509</v>
      </c>
      <c r="M28" s="33">
        <v>240</v>
      </c>
      <c r="N28" s="37"/>
    </row>
    <row r="29" spans="1:14">
      <c r="A29" s="34" t="s">
        <v>39</v>
      </c>
      <c r="B29" s="31">
        <v>1473</v>
      </c>
      <c r="C29" s="31">
        <f t="shared" si="2"/>
        <v>1269</v>
      </c>
      <c r="D29" s="32">
        <f t="shared" si="1"/>
        <v>204</v>
      </c>
      <c r="E29" s="33">
        <v>1128</v>
      </c>
      <c r="F29" s="33">
        <v>990</v>
      </c>
      <c r="G29" s="33">
        <v>138</v>
      </c>
      <c r="H29" s="33">
        <v>136</v>
      </c>
      <c r="I29" s="33">
        <v>132</v>
      </c>
      <c r="J29" s="33">
        <v>4</v>
      </c>
      <c r="K29" s="31">
        <v>209</v>
      </c>
      <c r="L29" s="33">
        <v>147</v>
      </c>
      <c r="M29" s="33">
        <v>62</v>
      </c>
      <c r="N29" s="37"/>
    </row>
    <row r="30" spans="1:14" ht="24">
      <c r="A30" s="28" t="s">
        <v>40</v>
      </c>
      <c r="B30" s="29">
        <v>13563</v>
      </c>
      <c r="C30" s="29">
        <f>SUM(C32:C36)</f>
        <v>11460</v>
      </c>
      <c r="D30" s="27">
        <f t="shared" si="1"/>
        <v>2103</v>
      </c>
      <c r="E30" s="29">
        <v>10213</v>
      </c>
      <c r="F30" s="29">
        <v>8925</v>
      </c>
      <c r="G30" s="33">
        <v>1288</v>
      </c>
      <c r="H30" s="29">
        <v>1102</v>
      </c>
      <c r="I30" s="29">
        <v>948</v>
      </c>
      <c r="J30" s="33">
        <v>154</v>
      </c>
      <c r="K30" s="29">
        <v>2248</v>
      </c>
      <c r="L30" s="29">
        <v>1587</v>
      </c>
      <c r="M30" s="33">
        <v>661</v>
      </c>
      <c r="N30" s="37"/>
    </row>
    <row r="31" spans="1:14" ht="36">
      <c r="A31" s="28" t="s">
        <v>14</v>
      </c>
      <c r="B31" s="29">
        <v>3565</v>
      </c>
      <c r="C31" s="29">
        <f>SUM(C32:C33)</f>
        <v>2948</v>
      </c>
      <c r="D31" s="27">
        <f t="shared" si="1"/>
        <v>617</v>
      </c>
      <c r="E31" s="29">
        <v>2944</v>
      </c>
      <c r="F31" s="29">
        <v>2513</v>
      </c>
      <c r="G31" s="33">
        <v>431</v>
      </c>
      <c r="H31" s="29">
        <v>160</v>
      </c>
      <c r="I31" s="29">
        <v>126</v>
      </c>
      <c r="J31" s="33">
        <v>34</v>
      </c>
      <c r="K31" s="29">
        <v>461</v>
      </c>
      <c r="L31" s="29">
        <v>309</v>
      </c>
      <c r="M31" s="33">
        <v>152</v>
      </c>
      <c r="N31" s="37"/>
    </row>
    <row r="32" spans="1:14">
      <c r="A32" s="30" t="s">
        <v>41</v>
      </c>
      <c r="B32" s="31">
        <v>2054</v>
      </c>
      <c r="C32" s="31">
        <f t="shared" ref="C32:C36" si="3">F32+I32+L32</f>
        <v>1716</v>
      </c>
      <c r="D32" s="32">
        <f t="shared" si="1"/>
        <v>338</v>
      </c>
      <c r="E32" s="33">
        <v>1653</v>
      </c>
      <c r="F32" s="33">
        <v>1428</v>
      </c>
      <c r="G32" s="33">
        <v>225</v>
      </c>
      <c r="H32" s="33">
        <v>103</v>
      </c>
      <c r="I32" s="33">
        <v>89</v>
      </c>
      <c r="J32" s="33">
        <v>14</v>
      </c>
      <c r="K32" s="31">
        <v>298</v>
      </c>
      <c r="L32" s="33">
        <v>199</v>
      </c>
      <c r="M32" s="33">
        <v>99</v>
      </c>
      <c r="N32" s="37"/>
    </row>
    <row r="33" spans="1:14">
      <c r="A33" s="30" t="s">
        <v>42</v>
      </c>
      <c r="B33" s="31">
        <v>1511</v>
      </c>
      <c r="C33" s="31">
        <f t="shared" si="3"/>
        <v>1232</v>
      </c>
      <c r="D33" s="32">
        <f t="shared" si="1"/>
        <v>279</v>
      </c>
      <c r="E33" s="33">
        <v>1291</v>
      </c>
      <c r="F33" s="33">
        <v>1085</v>
      </c>
      <c r="G33" s="33">
        <v>206</v>
      </c>
      <c r="H33" s="33">
        <v>57</v>
      </c>
      <c r="I33" s="33">
        <v>37</v>
      </c>
      <c r="J33" s="33">
        <v>20</v>
      </c>
      <c r="K33" s="31">
        <v>163</v>
      </c>
      <c r="L33" s="33">
        <v>110</v>
      </c>
      <c r="M33" s="33">
        <v>53</v>
      </c>
      <c r="N33" s="37"/>
    </row>
    <row r="34" spans="1:14">
      <c r="A34" s="34" t="s">
        <v>43</v>
      </c>
      <c r="B34" s="31">
        <v>5129</v>
      </c>
      <c r="C34" s="31">
        <f t="shared" si="3"/>
        <v>4392</v>
      </c>
      <c r="D34" s="32">
        <f t="shared" si="1"/>
        <v>737</v>
      </c>
      <c r="E34" s="33">
        <v>3697</v>
      </c>
      <c r="F34" s="33">
        <v>3281</v>
      </c>
      <c r="G34" s="33">
        <v>416</v>
      </c>
      <c r="H34" s="33">
        <v>526</v>
      </c>
      <c r="I34" s="33">
        <v>461</v>
      </c>
      <c r="J34" s="33">
        <v>65</v>
      </c>
      <c r="K34" s="31">
        <v>906</v>
      </c>
      <c r="L34" s="33">
        <v>650</v>
      </c>
      <c r="M34" s="33">
        <v>256</v>
      </c>
      <c r="N34" s="37"/>
    </row>
    <row r="35" spans="1:14">
      <c r="A35" s="34" t="s">
        <v>44</v>
      </c>
      <c r="B35" s="31">
        <v>4340</v>
      </c>
      <c r="C35" s="31">
        <f t="shared" si="3"/>
        <v>3652</v>
      </c>
      <c r="D35" s="32">
        <f t="shared" si="1"/>
        <v>688</v>
      </c>
      <c r="E35" s="33">
        <v>3152</v>
      </c>
      <c r="F35" s="33">
        <v>2748</v>
      </c>
      <c r="G35" s="33">
        <v>404</v>
      </c>
      <c r="H35" s="33">
        <v>391</v>
      </c>
      <c r="I35" s="33">
        <v>338</v>
      </c>
      <c r="J35" s="33">
        <v>53</v>
      </c>
      <c r="K35" s="31">
        <v>797</v>
      </c>
      <c r="L35" s="33">
        <v>566</v>
      </c>
      <c r="M35" s="33">
        <v>231</v>
      </c>
      <c r="N35" s="37"/>
    </row>
    <row r="36" spans="1:14">
      <c r="A36" s="34" t="s">
        <v>45</v>
      </c>
      <c r="B36" s="31">
        <v>529</v>
      </c>
      <c r="C36" s="31">
        <f t="shared" si="3"/>
        <v>468</v>
      </c>
      <c r="D36" s="32">
        <f t="shared" si="1"/>
        <v>61</v>
      </c>
      <c r="E36" s="33">
        <v>420</v>
      </c>
      <c r="F36" s="33">
        <v>383</v>
      </c>
      <c r="G36" s="33">
        <v>37</v>
      </c>
      <c r="H36" s="33">
        <v>25</v>
      </c>
      <c r="I36" s="33">
        <v>23</v>
      </c>
      <c r="J36" s="33">
        <v>2</v>
      </c>
      <c r="K36" s="31">
        <v>84</v>
      </c>
      <c r="L36" s="33">
        <v>62</v>
      </c>
      <c r="M36" s="33">
        <v>22</v>
      </c>
      <c r="N36" s="37"/>
    </row>
    <row r="37" spans="1:14" ht="24">
      <c r="A37" s="28" t="s">
        <v>46</v>
      </c>
      <c r="B37" s="29">
        <v>62346</v>
      </c>
      <c r="C37" s="29">
        <f>SUM(C39:C50)</f>
        <v>54489</v>
      </c>
      <c r="D37" s="27">
        <f t="shared" si="1"/>
        <v>7857</v>
      </c>
      <c r="E37" s="29">
        <v>46216</v>
      </c>
      <c r="F37" s="29">
        <v>41610</v>
      </c>
      <c r="G37" s="33">
        <v>4606</v>
      </c>
      <c r="H37" s="29">
        <v>6683</v>
      </c>
      <c r="I37" s="29">
        <v>5985</v>
      </c>
      <c r="J37" s="33">
        <v>698</v>
      </c>
      <c r="K37" s="29">
        <v>9447</v>
      </c>
      <c r="L37" s="29">
        <v>6894</v>
      </c>
      <c r="M37" s="33">
        <v>2553</v>
      </c>
      <c r="N37" s="37"/>
    </row>
    <row r="38" spans="1:14" ht="36">
      <c r="A38" s="28" t="s">
        <v>14</v>
      </c>
      <c r="B38" s="29">
        <v>7565</v>
      </c>
      <c r="C38" s="29">
        <f>SUM(C39:C43)</f>
        <v>6303</v>
      </c>
      <c r="D38" s="27">
        <f t="shared" si="1"/>
        <v>1262</v>
      </c>
      <c r="E38" s="29">
        <v>5991</v>
      </c>
      <c r="F38" s="29">
        <v>5119</v>
      </c>
      <c r="G38" s="33">
        <v>872</v>
      </c>
      <c r="H38" s="29">
        <v>604</v>
      </c>
      <c r="I38" s="29">
        <v>492</v>
      </c>
      <c r="J38" s="33">
        <v>112</v>
      </c>
      <c r="K38" s="29">
        <v>970</v>
      </c>
      <c r="L38" s="29">
        <v>692</v>
      </c>
      <c r="M38" s="33">
        <v>278</v>
      </c>
      <c r="N38" s="37"/>
    </row>
    <row r="39" spans="1:14">
      <c r="A39" s="35" t="s">
        <v>47</v>
      </c>
      <c r="B39" s="31">
        <v>637</v>
      </c>
      <c r="C39" s="31">
        <f t="shared" ref="C39:C50" si="4">F39+I39+L39</f>
        <v>531</v>
      </c>
      <c r="D39" s="32">
        <f t="shared" si="1"/>
        <v>106</v>
      </c>
      <c r="E39" s="33">
        <v>490</v>
      </c>
      <c r="F39" s="33">
        <v>410</v>
      </c>
      <c r="G39" s="33">
        <v>80</v>
      </c>
      <c r="H39" s="33">
        <v>62</v>
      </c>
      <c r="I39" s="33">
        <v>50</v>
      </c>
      <c r="J39" s="33">
        <v>12</v>
      </c>
      <c r="K39" s="31">
        <v>85</v>
      </c>
      <c r="L39" s="33">
        <v>71</v>
      </c>
      <c r="M39" s="33">
        <v>14</v>
      </c>
      <c r="N39" s="37"/>
    </row>
    <row r="40" spans="1:14">
      <c r="A40" s="35" t="s">
        <v>48</v>
      </c>
      <c r="B40" s="31">
        <v>1468</v>
      </c>
      <c r="C40" s="31">
        <f t="shared" si="4"/>
        <v>1328</v>
      </c>
      <c r="D40" s="32">
        <f t="shared" ref="D40:D71" si="5">G40+J40+M40</f>
        <v>140</v>
      </c>
      <c r="E40" s="33">
        <v>1210</v>
      </c>
      <c r="F40" s="33">
        <v>1105</v>
      </c>
      <c r="G40" s="33">
        <v>105</v>
      </c>
      <c r="H40" s="33">
        <v>89</v>
      </c>
      <c r="I40" s="33">
        <v>95</v>
      </c>
      <c r="J40" s="33">
        <v>-6</v>
      </c>
      <c r="K40" s="31">
        <v>169</v>
      </c>
      <c r="L40" s="33">
        <v>128</v>
      </c>
      <c r="M40" s="33">
        <v>41</v>
      </c>
      <c r="N40" s="37"/>
    </row>
    <row r="41" spans="1:14">
      <c r="A41" s="30" t="s">
        <v>49</v>
      </c>
      <c r="B41" s="31">
        <v>1638</v>
      </c>
      <c r="C41" s="31">
        <f t="shared" si="4"/>
        <v>1297</v>
      </c>
      <c r="D41" s="32">
        <f t="shared" si="5"/>
        <v>341</v>
      </c>
      <c r="E41" s="33">
        <v>1304</v>
      </c>
      <c r="F41" s="33">
        <v>1095</v>
      </c>
      <c r="G41" s="33">
        <v>209</v>
      </c>
      <c r="H41" s="33">
        <v>166</v>
      </c>
      <c r="I41" s="33">
        <v>84</v>
      </c>
      <c r="J41" s="33">
        <v>82</v>
      </c>
      <c r="K41" s="31">
        <v>168</v>
      </c>
      <c r="L41" s="33">
        <v>118</v>
      </c>
      <c r="M41" s="33">
        <v>50</v>
      </c>
      <c r="N41" s="37"/>
    </row>
    <row r="42" spans="1:14">
      <c r="A42" s="30" t="s">
        <v>50</v>
      </c>
      <c r="B42" s="31">
        <v>1085</v>
      </c>
      <c r="C42" s="31">
        <f t="shared" si="4"/>
        <v>923</v>
      </c>
      <c r="D42" s="32">
        <f t="shared" si="5"/>
        <v>162</v>
      </c>
      <c r="E42" s="33">
        <v>894</v>
      </c>
      <c r="F42" s="33">
        <v>769</v>
      </c>
      <c r="G42" s="33">
        <v>125</v>
      </c>
      <c r="H42" s="33">
        <v>62</v>
      </c>
      <c r="I42" s="33">
        <v>67</v>
      </c>
      <c r="J42" s="33">
        <v>-5</v>
      </c>
      <c r="K42" s="31">
        <v>129</v>
      </c>
      <c r="L42" s="33">
        <v>87</v>
      </c>
      <c r="M42" s="33">
        <v>42</v>
      </c>
      <c r="N42" s="37"/>
    </row>
    <row r="43" spans="1:14">
      <c r="A43" s="35" t="s">
        <v>51</v>
      </c>
      <c r="B43" s="31">
        <v>2737</v>
      </c>
      <c r="C43" s="31">
        <f t="shared" si="4"/>
        <v>2224</v>
      </c>
      <c r="D43" s="32">
        <f t="shared" si="5"/>
        <v>513</v>
      </c>
      <c r="E43" s="33">
        <v>2093</v>
      </c>
      <c r="F43" s="33">
        <v>1740</v>
      </c>
      <c r="G43" s="33">
        <v>353</v>
      </c>
      <c r="H43" s="33">
        <v>225</v>
      </c>
      <c r="I43" s="33">
        <v>196</v>
      </c>
      <c r="J43" s="33">
        <v>29</v>
      </c>
      <c r="K43" s="31">
        <v>419</v>
      </c>
      <c r="L43" s="33">
        <v>288</v>
      </c>
      <c r="M43" s="33">
        <v>131</v>
      </c>
      <c r="N43" s="37"/>
    </row>
    <row r="44" spans="1:14">
      <c r="A44" s="36" t="s">
        <v>52</v>
      </c>
      <c r="B44" s="31">
        <v>7472</v>
      </c>
      <c r="C44" s="31">
        <f t="shared" si="4"/>
        <v>6692</v>
      </c>
      <c r="D44" s="32">
        <f t="shared" si="5"/>
        <v>780</v>
      </c>
      <c r="E44" s="33">
        <v>5178</v>
      </c>
      <c r="F44" s="33">
        <v>4817</v>
      </c>
      <c r="G44" s="33">
        <v>361</v>
      </c>
      <c r="H44" s="33">
        <v>1077</v>
      </c>
      <c r="I44" s="33">
        <v>984</v>
      </c>
      <c r="J44" s="33">
        <v>93</v>
      </c>
      <c r="K44" s="31">
        <v>1217</v>
      </c>
      <c r="L44" s="33">
        <v>891</v>
      </c>
      <c r="M44" s="33">
        <v>326</v>
      </c>
      <c r="N44" s="37"/>
    </row>
    <row r="45" spans="1:14">
      <c r="A45" s="34" t="s">
        <v>53</v>
      </c>
      <c r="B45" s="31">
        <v>7986</v>
      </c>
      <c r="C45" s="31">
        <f t="shared" si="4"/>
        <v>7065</v>
      </c>
      <c r="D45" s="32">
        <f t="shared" si="5"/>
        <v>921</v>
      </c>
      <c r="E45" s="33">
        <v>5638</v>
      </c>
      <c r="F45" s="33">
        <v>5166</v>
      </c>
      <c r="G45" s="33">
        <v>472</v>
      </c>
      <c r="H45" s="33">
        <v>1087</v>
      </c>
      <c r="I45" s="33">
        <v>924</v>
      </c>
      <c r="J45" s="33">
        <v>163</v>
      </c>
      <c r="K45" s="31">
        <v>1261</v>
      </c>
      <c r="L45" s="33">
        <v>975</v>
      </c>
      <c r="M45" s="33">
        <v>286</v>
      </c>
      <c r="N45" s="37"/>
    </row>
    <row r="46" spans="1:14">
      <c r="A46" s="36" t="s">
        <v>54</v>
      </c>
      <c r="B46" s="31">
        <v>3450</v>
      </c>
      <c r="C46" s="31">
        <f t="shared" si="4"/>
        <v>3041</v>
      </c>
      <c r="D46" s="32">
        <f t="shared" si="5"/>
        <v>409</v>
      </c>
      <c r="E46" s="33">
        <v>2630</v>
      </c>
      <c r="F46" s="33">
        <v>2385</v>
      </c>
      <c r="G46" s="33">
        <v>245</v>
      </c>
      <c r="H46" s="33">
        <v>330</v>
      </c>
      <c r="I46" s="33">
        <v>302</v>
      </c>
      <c r="J46" s="33">
        <v>28</v>
      </c>
      <c r="K46" s="31">
        <v>490</v>
      </c>
      <c r="L46" s="33">
        <v>354</v>
      </c>
      <c r="M46" s="33">
        <v>136</v>
      </c>
      <c r="N46" s="37"/>
    </row>
    <row r="47" spans="1:14">
      <c r="A47" s="36" t="s">
        <v>55</v>
      </c>
      <c r="B47" s="31">
        <v>4759</v>
      </c>
      <c r="C47" s="31">
        <f t="shared" si="4"/>
        <v>4130</v>
      </c>
      <c r="D47" s="32">
        <f t="shared" si="5"/>
        <v>629</v>
      </c>
      <c r="E47" s="33">
        <v>3457</v>
      </c>
      <c r="F47" s="33">
        <v>3109</v>
      </c>
      <c r="G47" s="33">
        <v>348</v>
      </c>
      <c r="H47" s="33">
        <v>430</v>
      </c>
      <c r="I47" s="33">
        <v>395</v>
      </c>
      <c r="J47" s="33">
        <v>35</v>
      </c>
      <c r="K47" s="31">
        <v>872</v>
      </c>
      <c r="L47" s="33">
        <v>626</v>
      </c>
      <c r="M47" s="33">
        <v>246</v>
      </c>
      <c r="N47" s="37"/>
    </row>
    <row r="48" spans="1:14">
      <c r="A48" s="34" t="s">
        <v>56</v>
      </c>
      <c r="B48" s="31">
        <v>7180</v>
      </c>
      <c r="C48" s="31">
        <f t="shared" si="4"/>
        <v>6223</v>
      </c>
      <c r="D48" s="32">
        <f t="shared" si="5"/>
        <v>957</v>
      </c>
      <c r="E48" s="33">
        <v>5068</v>
      </c>
      <c r="F48" s="33">
        <v>4560</v>
      </c>
      <c r="G48" s="33">
        <v>508</v>
      </c>
      <c r="H48" s="33">
        <v>843</v>
      </c>
      <c r="I48" s="33">
        <v>744</v>
      </c>
      <c r="J48" s="33">
        <v>99</v>
      </c>
      <c r="K48" s="31">
        <v>1269</v>
      </c>
      <c r="L48" s="33">
        <v>919</v>
      </c>
      <c r="M48" s="33">
        <v>350</v>
      </c>
      <c r="N48" s="37"/>
    </row>
    <row r="49" spans="1:14">
      <c r="A49" s="36" t="s">
        <v>57</v>
      </c>
      <c r="B49" s="31">
        <v>9819</v>
      </c>
      <c r="C49" s="31">
        <f t="shared" si="4"/>
        <v>8811</v>
      </c>
      <c r="D49" s="32">
        <f t="shared" si="5"/>
        <v>1008</v>
      </c>
      <c r="E49" s="33">
        <v>7146</v>
      </c>
      <c r="F49" s="33">
        <v>6558</v>
      </c>
      <c r="G49" s="33">
        <v>588</v>
      </c>
      <c r="H49" s="33">
        <v>1406</v>
      </c>
      <c r="I49" s="33">
        <v>1317</v>
      </c>
      <c r="J49" s="33">
        <v>89</v>
      </c>
      <c r="K49" s="31">
        <v>1267</v>
      </c>
      <c r="L49" s="33">
        <v>936</v>
      </c>
      <c r="M49" s="33">
        <v>331</v>
      </c>
      <c r="N49" s="37"/>
    </row>
    <row r="50" spans="1:14">
      <c r="A50" s="34" t="s">
        <v>58</v>
      </c>
      <c r="B50" s="31">
        <v>14115</v>
      </c>
      <c r="C50" s="31">
        <f t="shared" si="4"/>
        <v>12224</v>
      </c>
      <c r="D50" s="32">
        <f t="shared" si="5"/>
        <v>1891</v>
      </c>
      <c r="E50" s="33">
        <v>11108</v>
      </c>
      <c r="F50" s="33">
        <v>9896</v>
      </c>
      <c r="G50" s="33">
        <v>1212</v>
      </c>
      <c r="H50" s="33">
        <v>906</v>
      </c>
      <c r="I50" s="33">
        <v>827</v>
      </c>
      <c r="J50" s="33">
        <v>79</v>
      </c>
      <c r="K50" s="31">
        <v>2101</v>
      </c>
      <c r="L50" s="33">
        <v>1501</v>
      </c>
      <c r="M50" s="33">
        <v>600</v>
      </c>
      <c r="N50" s="37"/>
    </row>
    <row r="51" spans="1:14" ht="24">
      <c r="A51" s="28" t="s">
        <v>59</v>
      </c>
      <c r="B51" s="29">
        <v>67307</v>
      </c>
      <c r="C51" s="29">
        <f>SUM(C53:C64)</f>
        <v>58224</v>
      </c>
      <c r="D51" s="27">
        <f t="shared" si="5"/>
        <v>9083</v>
      </c>
      <c r="E51" s="29">
        <v>51107</v>
      </c>
      <c r="F51" s="29">
        <v>45474</v>
      </c>
      <c r="G51" s="33">
        <v>5633</v>
      </c>
      <c r="H51" s="29">
        <v>5750</v>
      </c>
      <c r="I51" s="29">
        <v>5201</v>
      </c>
      <c r="J51" s="33">
        <v>549</v>
      </c>
      <c r="K51" s="29">
        <v>10450</v>
      </c>
      <c r="L51" s="29">
        <v>7549</v>
      </c>
      <c r="M51" s="33">
        <v>2901</v>
      </c>
      <c r="N51" s="37"/>
    </row>
    <row r="52" spans="1:14" ht="36">
      <c r="A52" s="28" t="s">
        <v>14</v>
      </c>
      <c r="B52" s="29">
        <v>4653</v>
      </c>
      <c r="C52" s="29">
        <f>SUM(C53:C55)</f>
        <v>4033</v>
      </c>
      <c r="D52" s="27">
        <f t="shared" si="5"/>
        <v>620</v>
      </c>
      <c r="E52" s="29">
        <v>4002</v>
      </c>
      <c r="F52" s="29">
        <v>3511</v>
      </c>
      <c r="G52" s="33">
        <v>491</v>
      </c>
      <c r="H52" s="29">
        <v>95</v>
      </c>
      <c r="I52" s="29">
        <v>77</v>
      </c>
      <c r="J52" s="33">
        <v>18</v>
      </c>
      <c r="K52" s="29">
        <v>556</v>
      </c>
      <c r="L52" s="29">
        <v>445</v>
      </c>
      <c r="M52" s="33">
        <v>111</v>
      </c>
      <c r="N52" s="37"/>
    </row>
    <row r="53" spans="1:14">
      <c r="A53" s="30" t="s">
        <v>60</v>
      </c>
      <c r="B53" s="31">
        <v>1642</v>
      </c>
      <c r="C53" s="31">
        <f t="shared" ref="C53:C64" si="6">F53+I53+L53</f>
        <v>1513</v>
      </c>
      <c r="D53" s="32">
        <f t="shared" si="5"/>
        <v>129</v>
      </c>
      <c r="E53" s="33">
        <v>1414</v>
      </c>
      <c r="F53" s="33">
        <v>1326</v>
      </c>
      <c r="G53" s="33">
        <v>88</v>
      </c>
      <c r="H53" s="33">
        <v>24</v>
      </c>
      <c r="I53" s="33">
        <v>26</v>
      </c>
      <c r="J53" s="33">
        <v>-2</v>
      </c>
      <c r="K53" s="31">
        <v>204</v>
      </c>
      <c r="L53" s="33">
        <v>161</v>
      </c>
      <c r="M53" s="33">
        <v>43</v>
      </c>
      <c r="N53" s="37"/>
    </row>
    <row r="54" spans="1:14">
      <c r="A54" s="30" t="s">
        <v>61</v>
      </c>
      <c r="B54" s="31">
        <v>2262</v>
      </c>
      <c r="C54" s="31">
        <f t="shared" si="6"/>
        <v>1970</v>
      </c>
      <c r="D54" s="32">
        <f t="shared" si="5"/>
        <v>292</v>
      </c>
      <c r="E54" s="33">
        <v>2002</v>
      </c>
      <c r="F54" s="33">
        <v>1747</v>
      </c>
      <c r="G54" s="33">
        <v>255</v>
      </c>
      <c r="H54" s="33">
        <v>17</v>
      </c>
      <c r="I54" s="33">
        <v>18</v>
      </c>
      <c r="J54" s="33">
        <v>-1</v>
      </c>
      <c r="K54" s="31">
        <v>243</v>
      </c>
      <c r="L54" s="33">
        <v>205</v>
      </c>
      <c r="M54" s="33">
        <v>38</v>
      </c>
      <c r="N54" s="37"/>
    </row>
    <row r="55" spans="1:14">
      <c r="A55" s="35" t="s">
        <v>62</v>
      </c>
      <c r="B55" s="31">
        <v>749</v>
      </c>
      <c r="C55" s="31">
        <f t="shared" si="6"/>
        <v>550</v>
      </c>
      <c r="D55" s="32">
        <f t="shared" si="5"/>
        <v>199</v>
      </c>
      <c r="E55" s="33">
        <v>586</v>
      </c>
      <c r="F55" s="33">
        <v>438</v>
      </c>
      <c r="G55" s="33">
        <v>148</v>
      </c>
      <c r="H55" s="33">
        <v>54</v>
      </c>
      <c r="I55" s="33">
        <v>33</v>
      </c>
      <c r="J55" s="33">
        <v>21</v>
      </c>
      <c r="K55" s="31">
        <v>109</v>
      </c>
      <c r="L55" s="33">
        <v>79</v>
      </c>
      <c r="M55" s="33">
        <v>30</v>
      </c>
      <c r="N55" s="37"/>
    </row>
    <row r="56" spans="1:14">
      <c r="A56" s="36" t="s">
        <v>63</v>
      </c>
      <c r="B56" s="31">
        <v>8605</v>
      </c>
      <c r="C56" s="31">
        <f t="shared" si="6"/>
        <v>7519</v>
      </c>
      <c r="D56" s="32">
        <f t="shared" si="5"/>
        <v>1086</v>
      </c>
      <c r="E56" s="33">
        <v>6490</v>
      </c>
      <c r="F56" s="33">
        <v>5874</v>
      </c>
      <c r="G56" s="33">
        <v>616</v>
      </c>
      <c r="H56" s="33">
        <v>379</v>
      </c>
      <c r="I56" s="33">
        <v>385</v>
      </c>
      <c r="J56" s="33">
        <v>-6</v>
      </c>
      <c r="K56" s="31">
        <v>1736</v>
      </c>
      <c r="L56" s="33">
        <v>1260</v>
      </c>
      <c r="M56" s="33">
        <v>476</v>
      </c>
      <c r="N56" s="37"/>
    </row>
    <row r="57" spans="1:14">
      <c r="A57" s="36" t="s">
        <v>64</v>
      </c>
      <c r="B57" s="31">
        <v>7135</v>
      </c>
      <c r="C57" s="31">
        <f t="shared" si="6"/>
        <v>6415</v>
      </c>
      <c r="D57" s="32">
        <f t="shared" si="5"/>
        <v>720</v>
      </c>
      <c r="E57" s="33">
        <v>5515</v>
      </c>
      <c r="F57" s="33">
        <v>5103</v>
      </c>
      <c r="G57" s="33">
        <v>412</v>
      </c>
      <c r="H57" s="33">
        <v>582</v>
      </c>
      <c r="I57" s="33">
        <v>537</v>
      </c>
      <c r="J57" s="33">
        <v>45</v>
      </c>
      <c r="K57" s="31">
        <v>1038</v>
      </c>
      <c r="L57" s="33">
        <v>775</v>
      </c>
      <c r="M57" s="33">
        <v>263</v>
      </c>
      <c r="N57" s="37"/>
    </row>
    <row r="58" spans="1:14">
      <c r="A58" s="34" t="s">
        <v>65</v>
      </c>
      <c r="B58" s="31">
        <v>12832</v>
      </c>
      <c r="C58" s="31">
        <f t="shared" si="6"/>
        <v>10717</v>
      </c>
      <c r="D58" s="32">
        <f t="shared" si="5"/>
        <v>2115</v>
      </c>
      <c r="E58" s="33">
        <v>9872</v>
      </c>
      <c r="F58" s="33">
        <v>8524</v>
      </c>
      <c r="G58" s="33">
        <v>1348</v>
      </c>
      <c r="H58" s="33">
        <v>1026</v>
      </c>
      <c r="I58" s="33">
        <v>846</v>
      </c>
      <c r="J58" s="33">
        <v>180</v>
      </c>
      <c r="K58" s="31">
        <v>1934</v>
      </c>
      <c r="L58" s="33">
        <v>1347</v>
      </c>
      <c r="M58" s="33">
        <v>587</v>
      </c>
      <c r="N58" s="37"/>
    </row>
    <row r="59" spans="1:14">
      <c r="A59" s="36" t="s">
        <v>66</v>
      </c>
      <c r="B59" s="31">
        <v>7033</v>
      </c>
      <c r="C59" s="31">
        <f t="shared" si="6"/>
        <v>6216</v>
      </c>
      <c r="D59" s="32">
        <f t="shared" si="5"/>
        <v>817</v>
      </c>
      <c r="E59" s="33">
        <v>4913</v>
      </c>
      <c r="F59" s="33">
        <v>4415</v>
      </c>
      <c r="G59" s="33">
        <v>498</v>
      </c>
      <c r="H59" s="33">
        <v>946</v>
      </c>
      <c r="I59" s="33">
        <v>942</v>
      </c>
      <c r="J59" s="33">
        <v>4</v>
      </c>
      <c r="K59" s="31">
        <v>1174</v>
      </c>
      <c r="L59" s="33">
        <v>859</v>
      </c>
      <c r="M59" s="33">
        <v>315</v>
      </c>
      <c r="N59" s="37"/>
    </row>
    <row r="60" spans="1:14">
      <c r="A60" s="36" t="s">
        <v>67</v>
      </c>
      <c r="B60" s="31">
        <v>7563</v>
      </c>
      <c r="C60" s="31">
        <f t="shared" si="6"/>
        <v>6290</v>
      </c>
      <c r="D60" s="32">
        <f t="shared" si="5"/>
        <v>1273</v>
      </c>
      <c r="E60" s="33">
        <v>5230</v>
      </c>
      <c r="F60" s="33">
        <v>4541</v>
      </c>
      <c r="G60" s="33">
        <v>689</v>
      </c>
      <c r="H60" s="33">
        <v>1057</v>
      </c>
      <c r="I60" s="33">
        <v>847</v>
      </c>
      <c r="J60" s="33">
        <v>210</v>
      </c>
      <c r="K60" s="31">
        <v>1276</v>
      </c>
      <c r="L60" s="33">
        <v>902</v>
      </c>
      <c r="M60" s="33">
        <v>374</v>
      </c>
      <c r="N60" s="37"/>
    </row>
    <row r="61" spans="1:14">
      <c r="A61" s="36" t="s">
        <v>68</v>
      </c>
      <c r="B61" s="31">
        <v>6143</v>
      </c>
      <c r="C61" s="31">
        <f t="shared" si="6"/>
        <v>5197</v>
      </c>
      <c r="D61" s="32">
        <f t="shared" si="5"/>
        <v>946</v>
      </c>
      <c r="E61" s="33">
        <v>4724</v>
      </c>
      <c r="F61" s="33">
        <v>4097</v>
      </c>
      <c r="G61" s="33">
        <v>627</v>
      </c>
      <c r="H61" s="33">
        <v>564</v>
      </c>
      <c r="I61" s="33">
        <v>510</v>
      </c>
      <c r="J61" s="33">
        <v>54</v>
      </c>
      <c r="K61" s="31">
        <v>855</v>
      </c>
      <c r="L61" s="33">
        <v>590</v>
      </c>
      <c r="M61" s="33">
        <v>265</v>
      </c>
      <c r="N61" s="37"/>
    </row>
    <row r="62" spans="1:14">
      <c r="A62" s="34" t="s">
        <v>69</v>
      </c>
      <c r="B62" s="31">
        <v>7575</v>
      </c>
      <c r="C62" s="31">
        <f t="shared" si="6"/>
        <v>6655</v>
      </c>
      <c r="D62" s="32">
        <f t="shared" si="5"/>
        <v>920</v>
      </c>
      <c r="E62" s="33">
        <v>5948</v>
      </c>
      <c r="F62" s="33">
        <v>5348</v>
      </c>
      <c r="G62" s="33">
        <v>600</v>
      </c>
      <c r="H62" s="33">
        <v>561</v>
      </c>
      <c r="I62" s="33">
        <v>518</v>
      </c>
      <c r="J62" s="33">
        <v>43</v>
      </c>
      <c r="K62" s="31">
        <v>1066</v>
      </c>
      <c r="L62" s="33">
        <v>789</v>
      </c>
      <c r="M62" s="33">
        <v>277</v>
      </c>
      <c r="N62" s="37"/>
    </row>
    <row r="63" spans="1:14">
      <c r="A63" s="34" t="s">
        <v>70</v>
      </c>
      <c r="B63" s="31">
        <v>2705</v>
      </c>
      <c r="C63" s="31">
        <f t="shared" si="6"/>
        <v>2267</v>
      </c>
      <c r="D63" s="32">
        <f t="shared" si="5"/>
        <v>438</v>
      </c>
      <c r="E63" s="33">
        <v>2106</v>
      </c>
      <c r="F63" s="33">
        <v>1824</v>
      </c>
      <c r="G63" s="33">
        <v>282</v>
      </c>
      <c r="H63" s="33">
        <v>226</v>
      </c>
      <c r="I63" s="33">
        <v>186</v>
      </c>
      <c r="J63" s="33">
        <v>40</v>
      </c>
      <c r="K63" s="31">
        <v>373</v>
      </c>
      <c r="L63" s="33">
        <v>257</v>
      </c>
      <c r="M63" s="33">
        <v>116</v>
      </c>
      <c r="N63" s="37"/>
    </row>
    <row r="64" spans="1:14">
      <c r="A64" s="36" t="s">
        <v>71</v>
      </c>
      <c r="B64" s="31">
        <v>3063</v>
      </c>
      <c r="C64" s="31">
        <f t="shared" si="6"/>
        <v>2915</v>
      </c>
      <c r="D64" s="32">
        <f t="shared" si="5"/>
        <v>148</v>
      </c>
      <c r="E64" s="33">
        <v>2307</v>
      </c>
      <c r="F64" s="33">
        <v>2237</v>
      </c>
      <c r="G64" s="33">
        <v>70</v>
      </c>
      <c r="H64" s="33">
        <v>314</v>
      </c>
      <c r="I64" s="33">
        <v>353</v>
      </c>
      <c r="J64" s="33">
        <v>-39</v>
      </c>
      <c r="K64" s="31">
        <v>442</v>
      </c>
      <c r="L64" s="33">
        <v>325</v>
      </c>
      <c r="M64" s="33">
        <v>117</v>
      </c>
      <c r="N64" s="37"/>
    </row>
    <row r="65" spans="1:14" ht="24">
      <c r="A65" s="28" t="s">
        <v>72</v>
      </c>
      <c r="B65" s="29">
        <v>33848</v>
      </c>
      <c r="C65" s="29">
        <f>SUM(C67:C76)</f>
        <v>29064</v>
      </c>
      <c r="D65" s="27">
        <f t="shared" si="5"/>
        <v>4784</v>
      </c>
      <c r="E65" s="29">
        <v>26026</v>
      </c>
      <c r="F65" s="29">
        <v>23000</v>
      </c>
      <c r="G65" s="33">
        <v>3026</v>
      </c>
      <c r="H65" s="29">
        <v>2500</v>
      </c>
      <c r="I65" s="29">
        <v>2210</v>
      </c>
      <c r="J65" s="33">
        <v>290</v>
      </c>
      <c r="K65" s="29">
        <v>5322</v>
      </c>
      <c r="L65" s="29">
        <v>3854</v>
      </c>
      <c r="M65" s="33">
        <v>1468</v>
      </c>
      <c r="N65" s="37"/>
    </row>
    <row r="66" spans="1:14" ht="36">
      <c r="A66" s="28" t="s">
        <v>14</v>
      </c>
      <c r="B66" s="29">
        <v>6934</v>
      </c>
      <c r="C66" s="29">
        <f>SUM(C67:C70)</f>
        <v>5909</v>
      </c>
      <c r="D66" s="27">
        <f t="shared" si="5"/>
        <v>962</v>
      </c>
      <c r="E66" s="29">
        <v>5708</v>
      </c>
      <c r="F66" s="29">
        <v>4937</v>
      </c>
      <c r="G66" s="33">
        <v>771</v>
      </c>
      <c r="H66" s="29">
        <v>293</v>
      </c>
      <c r="I66" s="29">
        <v>248</v>
      </c>
      <c r="J66" s="33">
        <v>45</v>
      </c>
      <c r="K66" s="29">
        <v>933</v>
      </c>
      <c r="L66" s="29">
        <v>724</v>
      </c>
      <c r="M66" s="33">
        <v>146</v>
      </c>
      <c r="N66" s="37"/>
    </row>
    <row r="67" spans="1:14">
      <c r="A67" s="35" t="s">
        <v>73</v>
      </c>
      <c r="B67" s="31">
        <v>4757</v>
      </c>
      <c r="C67" s="31">
        <f t="shared" ref="C67:C76" si="7">F67+I67+L67</f>
        <v>4023</v>
      </c>
      <c r="D67" s="32">
        <f t="shared" si="5"/>
        <v>734</v>
      </c>
      <c r="E67" s="33">
        <v>4110</v>
      </c>
      <c r="F67" s="33">
        <v>3526</v>
      </c>
      <c r="G67" s="33">
        <v>584</v>
      </c>
      <c r="H67" s="33">
        <v>138</v>
      </c>
      <c r="I67" s="33">
        <v>106</v>
      </c>
      <c r="J67" s="33">
        <v>32</v>
      </c>
      <c r="K67" s="31">
        <v>509</v>
      </c>
      <c r="L67" s="33">
        <v>391</v>
      </c>
      <c r="M67" s="33">
        <v>118</v>
      </c>
      <c r="N67" s="37"/>
    </row>
    <row r="68" spans="1:14">
      <c r="A68" s="35" t="s">
        <v>74</v>
      </c>
      <c r="B68" s="31">
        <v>1024</v>
      </c>
      <c r="C68" s="31">
        <f t="shared" si="7"/>
        <v>856</v>
      </c>
      <c r="D68" s="32">
        <f t="shared" si="5"/>
        <v>168</v>
      </c>
      <c r="E68" s="33">
        <v>779</v>
      </c>
      <c r="F68" s="33">
        <v>665</v>
      </c>
      <c r="G68" s="33">
        <v>114</v>
      </c>
      <c r="H68" s="33">
        <v>82</v>
      </c>
      <c r="I68" s="33">
        <v>71</v>
      </c>
      <c r="J68" s="33">
        <v>11</v>
      </c>
      <c r="K68" s="31">
        <v>163</v>
      </c>
      <c r="L68" s="33">
        <v>120</v>
      </c>
      <c r="M68" s="33">
        <v>43</v>
      </c>
      <c r="N68" s="37"/>
    </row>
    <row r="69" spans="1:14">
      <c r="A69" s="35" t="s">
        <v>75</v>
      </c>
      <c r="B69" s="31">
        <v>764</v>
      </c>
      <c r="C69" s="31">
        <f t="shared" si="7"/>
        <v>664</v>
      </c>
      <c r="D69" s="32">
        <f t="shared" si="5"/>
        <v>100</v>
      </c>
      <c r="E69" s="33">
        <v>583</v>
      </c>
      <c r="F69" s="33">
        <v>520</v>
      </c>
      <c r="G69" s="33">
        <v>63</v>
      </c>
      <c r="H69" s="33">
        <v>42</v>
      </c>
      <c r="I69" s="33">
        <v>39</v>
      </c>
      <c r="J69" s="33">
        <v>3</v>
      </c>
      <c r="K69" s="31">
        <v>139</v>
      </c>
      <c r="L69" s="33">
        <v>105</v>
      </c>
      <c r="M69" s="33">
        <v>34</v>
      </c>
      <c r="N69" s="37"/>
    </row>
    <row r="70" spans="1:14">
      <c r="A70" s="35" t="s">
        <v>76</v>
      </c>
      <c r="B70" s="31">
        <v>389</v>
      </c>
      <c r="C70" s="31">
        <f t="shared" si="7"/>
        <v>366</v>
      </c>
      <c r="D70" s="32">
        <f t="shared" si="5"/>
        <v>-40</v>
      </c>
      <c r="E70" s="33">
        <v>236</v>
      </c>
      <c r="F70" s="33">
        <v>226</v>
      </c>
      <c r="G70" s="33">
        <v>10</v>
      </c>
      <c r="H70" s="33">
        <v>31</v>
      </c>
      <c r="I70" s="33">
        <v>32</v>
      </c>
      <c r="J70" s="33">
        <v>-1</v>
      </c>
      <c r="K70" s="31">
        <v>122</v>
      </c>
      <c r="L70" s="33">
        <v>108</v>
      </c>
      <c r="M70" s="33">
        <v>-49</v>
      </c>
      <c r="N70" s="37"/>
    </row>
    <row r="71" spans="1:14">
      <c r="A71" s="36" t="s">
        <v>77</v>
      </c>
      <c r="B71" s="31">
        <v>3544</v>
      </c>
      <c r="C71" s="31">
        <f t="shared" si="7"/>
        <v>2900</v>
      </c>
      <c r="D71" s="32">
        <f t="shared" si="5"/>
        <v>707</v>
      </c>
      <c r="E71" s="33">
        <v>2736</v>
      </c>
      <c r="F71" s="33">
        <v>2344</v>
      </c>
      <c r="G71" s="33">
        <v>392</v>
      </c>
      <c r="H71" s="33">
        <v>176</v>
      </c>
      <c r="I71" s="33">
        <v>133</v>
      </c>
      <c r="J71" s="33">
        <v>43</v>
      </c>
      <c r="K71" s="31">
        <v>632</v>
      </c>
      <c r="L71" s="33">
        <v>423</v>
      </c>
      <c r="M71" s="33">
        <v>272</v>
      </c>
      <c r="N71" s="37"/>
    </row>
    <row r="72" spans="1:14">
      <c r="A72" s="34" t="s">
        <v>78</v>
      </c>
      <c r="B72" s="31">
        <v>9427</v>
      </c>
      <c r="C72" s="31">
        <f t="shared" si="7"/>
        <v>8166</v>
      </c>
      <c r="D72" s="32">
        <f t="shared" ref="D72:D103" si="8">G72+J72+M72</f>
        <v>1261</v>
      </c>
      <c r="E72" s="33">
        <v>7380</v>
      </c>
      <c r="F72" s="33">
        <v>6590</v>
      </c>
      <c r="G72" s="33">
        <v>790</v>
      </c>
      <c r="H72" s="33">
        <v>697</v>
      </c>
      <c r="I72" s="33">
        <v>611</v>
      </c>
      <c r="J72" s="33">
        <v>86</v>
      </c>
      <c r="K72" s="31">
        <v>1350</v>
      </c>
      <c r="L72" s="33">
        <v>965</v>
      </c>
      <c r="M72" s="33">
        <v>385</v>
      </c>
      <c r="N72" s="37"/>
    </row>
    <row r="73" spans="1:14">
      <c r="A73" s="36" t="s">
        <v>79</v>
      </c>
      <c r="B73" s="31">
        <v>3357</v>
      </c>
      <c r="C73" s="31">
        <f t="shared" si="7"/>
        <v>3084</v>
      </c>
      <c r="D73" s="32">
        <f t="shared" si="8"/>
        <v>273</v>
      </c>
      <c r="E73" s="33">
        <v>2486</v>
      </c>
      <c r="F73" s="33">
        <v>2354</v>
      </c>
      <c r="G73" s="33">
        <v>132</v>
      </c>
      <c r="H73" s="33">
        <v>251</v>
      </c>
      <c r="I73" s="33">
        <v>266</v>
      </c>
      <c r="J73" s="33">
        <v>-15</v>
      </c>
      <c r="K73" s="31">
        <v>620</v>
      </c>
      <c r="L73" s="33">
        <v>464</v>
      </c>
      <c r="M73" s="33">
        <v>156</v>
      </c>
      <c r="N73" s="37"/>
    </row>
    <row r="74" spans="1:14" s="60" customFormat="1">
      <c r="A74" s="55" t="s">
        <v>80</v>
      </c>
      <c r="B74" s="56">
        <v>3969</v>
      </c>
      <c r="C74" s="56">
        <f t="shared" si="7"/>
        <v>3369</v>
      </c>
      <c r="D74" s="57">
        <f t="shared" si="8"/>
        <v>600</v>
      </c>
      <c r="E74" s="58">
        <v>2783</v>
      </c>
      <c r="F74" s="58">
        <v>2450</v>
      </c>
      <c r="G74" s="58">
        <v>333</v>
      </c>
      <c r="H74" s="58">
        <v>590</v>
      </c>
      <c r="I74" s="58">
        <v>495</v>
      </c>
      <c r="J74" s="58">
        <v>95</v>
      </c>
      <c r="K74" s="56">
        <v>596</v>
      </c>
      <c r="L74" s="58">
        <v>424</v>
      </c>
      <c r="M74" s="58">
        <v>172</v>
      </c>
      <c r="N74" s="59"/>
    </row>
    <row r="75" spans="1:14">
      <c r="A75" s="34" t="s">
        <v>81</v>
      </c>
      <c r="B75" s="31">
        <v>2884</v>
      </c>
      <c r="C75" s="31">
        <f t="shared" si="7"/>
        <v>2482</v>
      </c>
      <c r="D75" s="32">
        <f t="shared" si="8"/>
        <v>402</v>
      </c>
      <c r="E75" s="33">
        <v>2150</v>
      </c>
      <c r="F75" s="33">
        <v>1900</v>
      </c>
      <c r="G75" s="33">
        <v>250</v>
      </c>
      <c r="H75" s="33">
        <v>202</v>
      </c>
      <c r="I75" s="33">
        <v>196</v>
      </c>
      <c r="J75" s="33">
        <v>6</v>
      </c>
      <c r="K75" s="31">
        <v>532</v>
      </c>
      <c r="L75" s="33">
        <v>386</v>
      </c>
      <c r="M75" s="33">
        <v>146</v>
      </c>
      <c r="N75" s="37"/>
    </row>
    <row r="76" spans="1:14">
      <c r="A76" s="34" t="s">
        <v>82</v>
      </c>
      <c r="B76" s="31">
        <v>3733</v>
      </c>
      <c r="C76" s="31">
        <f t="shared" si="7"/>
        <v>3154</v>
      </c>
      <c r="D76" s="32">
        <f t="shared" si="8"/>
        <v>579</v>
      </c>
      <c r="E76" s="33">
        <v>2783</v>
      </c>
      <c r="F76" s="33">
        <v>2425</v>
      </c>
      <c r="G76" s="33">
        <v>358</v>
      </c>
      <c r="H76" s="33">
        <v>291</v>
      </c>
      <c r="I76" s="33">
        <v>261</v>
      </c>
      <c r="J76" s="33">
        <v>30</v>
      </c>
      <c r="K76" s="31">
        <v>659</v>
      </c>
      <c r="L76" s="33">
        <v>468</v>
      </c>
      <c r="M76" s="33">
        <v>191</v>
      </c>
      <c r="N76" s="37"/>
    </row>
    <row r="77" spans="1:14" ht="24">
      <c r="A77" s="28" t="s">
        <v>83</v>
      </c>
      <c r="B77" s="29">
        <v>29037</v>
      </c>
      <c r="C77" s="29">
        <f>SUM(C79:C89)</f>
        <v>24824</v>
      </c>
      <c r="D77" s="27">
        <f t="shared" si="8"/>
        <v>4213</v>
      </c>
      <c r="E77" s="29">
        <v>21498</v>
      </c>
      <c r="F77" s="29">
        <v>18968</v>
      </c>
      <c r="G77" s="33">
        <v>2530</v>
      </c>
      <c r="H77" s="29">
        <v>2997</v>
      </c>
      <c r="I77" s="29">
        <v>2636</v>
      </c>
      <c r="J77" s="33">
        <v>361</v>
      </c>
      <c r="K77" s="29">
        <v>4542</v>
      </c>
      <c r="L77" s="29">
        <v>3220</v>
      </c>
      <c r="M77" s="33">
        <v>1322</v>
      </c>
      <c r="N77" s="37"/>
    </row>
    <row r="78" spans="1:14" ht="36">
      <c r="A78" s="28" t="s">
        <v>14</v>
      </c>
      <c r="B78" s="29">
        <v>6337</v>
      </c>
      <c r="C78" s="29">
        <f>SUM(C79:C82)</f>
        <v>5315</v>
      </c>
      <c r="D78" s="27">
        <f t="shared" si="8"/>
        <v>960</v>
      </c>
      <c r="E78" s="29">
        <v>4923</v>
      </c>
      <c r="F78" s="29">
        <v>4229</v>
      </c>
      <c r="G78" s="33">
        <v>694</v>
      </c>
      <c r="H78" s="29">
        <v>579</v>
      </c>
      <c r="I78" s="29">
        <v>473</v>
      </c>
      <c r="J78" s="33">
        <v>106</v>
      </c>
      <c r="K78" s="29">
        <v>835</v>
      </c>
      <c r="L78" s="29">
        <v>613</v>
      </c>
      <c r="M78" s="33">
        <v>160</v>
      </c>
      <c r="N78" s="37"/>
    </row>
    <row r="79" spans="1:14">
      <c r="A79" s="35" t="s">
        <v>84</v>
      </c>
      <c r="B79" s="31">
        <v>2905</v>
      </c>
      <c r="C79" s="31">
        <f t="shared" ref="C79:C89" si="9">F79+I79+L79</f>
        <v>2386</v>
      </c>
      <c r="D79" s="32">
        <f t="shared" si="8"/>
        <v>519</v>
      </c>
      <c r="E79" s="33">
        <v>2471</v>
      </c>
      <c r="F79" s="33">
        <v>2088</v>
      </c>
      <c r="G79" s="33">
        <v>383</v>
      </c>
      <c r="H79" s="33">
        <v>123</v>
      </c>
      <c r="I79" s="33">
        <v>89</v>
      </c>
      <c r="J79" s="33">
        <v>34</v>
      </c>
      <c r="K79" s="31">
        <v>311</v>
      </c>
      <c r="L79" s="33">
        <v>209</v>
      </c>
      <c r="M79" s="33">
        <v>102</v>
      </c>
      <c r="N79" s="37"/>
    </row>
    <row r="80" spans="1:14">
      <c r="A80" s="30" t="s">
        <v>85</v>
      </c>
      <c r="B80" s="31">
        <v>2855</v>
      </c>
      <c r="C80" s="31">
        <f t="shared" si="9"/>
        <v>2429</v>
      </c>
      <c r="D80" s="32">
        <f t="shared" si="8"/>
        <v>463</v>
      </c>
      <c r="E80" s="33">
        <v>2098</v>
      </c>
      <c r="F80" s="33">
        <v>1830</v>
      </c>
      <c r="G80" s="33">
        <v>268</v>
      </c>
      <c r="H80" s="33">
        <v>431</v>
      </c>
      <c r="I80" s="33">
        <v>365</v>
      </c>
      <c r="J80" s="33">
        <v>66</v>
      </c>
      <c r="K80" s="31">
        <v>326</v>
      </c>
      <c r="L80" s="33">
        <v>234</v>
      </c>
      <c r="M80" s="33">
        <v>129</v>
      </c>
      <c r="N80" s="37"/>
    </row>
    <row r="81" spans="1:14" ht="24">
      <c r="A81" s="30" t="s">
        <v>86</v>
      </c>
      <c r="B81" s="31">
        <v>216</v>
      </c>
      <c r="C81" s="31">
        <f t="shared" si="9"/>
        <v>193</v>
      </c>
      <c r="D81" s="32">
        <f t="shared" si="8"/>
        <v>-14</v>
      </c>
      <c r="E81" s="33">
        <v>133</v>
      </c>
      <c r="F81" s="33">
        <v>121</v>
      </c>
      <c r="G81" s="33">
        <v>12</v>
      </c>
      <c r="H81" s="33">
        <v>9</v>
      </c>
      <c r="I81" s="33">
        <v>8</v>
      </c>
      <c r="J81" s="33">
        <v>1</v>
      </c>
      <c r="K81" s="31">
        <v>74</v>
      </c>
      <c r="L81" s="33">
        <v>64</v>
      </c>
      <c r="M81" s="33">
        <v>-27</v>
      </c>
      <c r="N81" s="37"/>
    </row>
    <row r="82" spans="1:14" ht="24">
      <c r="A82" s="30" t="s">
        <v>87</v>
      </c>
      <c r="B82" s="31">
        <v>361</v>
      </c>
      <c r="C82" s="31">
        <f t="shared" si="9"/>
        <v>307</v>
      </c>
      <c r="D82" s="32">
        <f t="shared" si="8"/>
        <v>-8</v>
      </c>
      <c r="E82" s="33">
        <v>221</v>
      </c>
      <c r="F82" s="33">
        <v>190</v>
      </c>
      <c r="G82" s="33">
        <v>31</v>
      </c>
      <c r="H82" s="33">
        <v>16</v>
      </c>
      <c r="I82" s="33">
        <v>11</v>
      </c>
      <c r="J82" s="33">
        <v>5</v>
      </c>
      <c r="K82" s="31">
        <v>124</v>
      </c>
      <c r="L82" s="33">
        <v>106</v>
      </c>
      <c r="M82" s="33">
        <v>-44</v>
      </c>
      <c r="N82" s="37"/>
    </row>
    <row r="83" spans="1:14">
      <c r="A83" s="36" t="s">
        <v>88</v>
      </c>
      <c r="B83" s="31">
        <v>1002</v>
      </c>
      <c r="C83" s="31">
        <f t="shared" si="9"/>
        <v>869</v>
      </c>
      <c r="D83" s="32">
        <f t="shared" si="8"/>
        <v>133</v>
      </c>
      <c r="E83" s="33">
        <v>796</v>
      </c>
      <c r="F83" s="33">
        <v>712</v>
      </c>
      <c r="G83" s="33">
        <v>84</v>
      </c>
      <c r="H83" s="33">
        <v>59</v>
      </c>
      <c r="I83" s="33">
        <v>52</v>
      </c>
      <c r="J83" s="33">
        <v>7</v>
      </c>
      <c r="K83" s="31">
        <v>147</v>
      </c>
      <c r="L83" s="33">
        <v>105</v>
      </c>
      <c r="M83" s="33">
        <v>42</v>
      </c>
      <c r="N83" s="37"/>
    </row>
    <row r="84" spans="1:14">
      <c r="A84" s="36" t="s">
        <v>89</v>
      </c>
      <c r="B84" s="31">
        <v>1868</v>
      </c>
      <c r="C84" s="31">
        <f t="shared" si="9"/>
        <v>1628</v>
      </c>
      <c r="D84" s="32">
        <f t="shared" si="8"/>
        <v>240</v>
      </c>
      <c r="E84" s="33">
        <v>1371</v>
      </c>
      <c r="F84" s="33">
        <v>1246</v>
      </c>
      <c r="G84" s="33">
        <v>125</v>
      </c>
      <c r="H84" s="33">
        <v>156</v>
      </c>
      <c r="I84" s="33">
        <v>138</v>
      </c>
      <c r="J84" s="33">
        <v>18</v>
      </c>
      <c r="K84" s="31">
        <v>341</v>
      </c>
      <c r="L84" s="33">
        <v>244</v>
      </c>
      <c r="M84" s="33">
        <v>97</v>
      </c>
      <c r="N84" s="37"/>
    </row>
    <row r="85" spans="1:14">
      <c r="A85" s="36" t="s">
        <v>90</v>
      </c>
      <c r="B85" s="31">
        <v>3795</v>
      </c>
      <c r="C85" s="31">
        <f t="shared" si="9"/>
        <v>3236</v>
      </c>
      <c r="D85" s="32">
        <f t="shared" si="8"/>
        <v>621</v>
      </c>
      <c r="E85" s="33">
        <v>2814</v>
      </c>
      <c r="F85" s="33">
        <v>2498</v>
      </c>
      <c r="G85" s="33">
        <v>316</v>
      </c>
      <c r="H85" s="33">
        <v>309</v>
      </c>
      <c r="I85" s="33">
        <v>282</v>
      </c>
      <c r="J85" s="33">
        <v>27</v>
      </c>
      <c r="K85" s="31">
        <v>672</v>
      </c>
      <c r="L85" s="33">
        <v>456</v>
      </c>
      <c r="M85" s="33">
        <v>278</v>
      </c>
      <c r="N85" s="37"/>
    </row>
    <row r="86" spans="1:14">
      <c r="A86" s="34" t="s">
        <v>91</v>
      </c>
      <c r="B86" s="31">
        <v>5276</v>
      </c>
      <c r="C86" s="31">
        <f t="shared" si="9"/>
        <v>4431</v>
      </c>
      <c r="D86" s="32">
        <f t="shared" si="8"/>
        <v>845</v>
      </c>
      <c r="E86" s="33">
        <v>4039</v>
      </c>
      <c r="F86" s="33">
        <v>3496</v>
      </c>
      <c r="G86" s="33">
        <v>543</v>
      </c>
      <c r="H86" s="33">
        <v>482</v>
      </c>
      <c r="I86" s="33">
        <v>401</v>
      </c>
      <c r="J86" s="33">
        <v>81</v>
      </c>
      <c r="K86" s="31">
        <v>755</v>
      </c>
      <c r="L86" s="33">
        <v>534</v>
      </c>
      <c r="M86" s="33">
        <v>221</v>
      </c>
      <c r="N86" s="37"/>
    </row>
    <row r="87" spans="1:14">
      <c r="A87" s="34" t="s">
        <v>92</v>
      </c>
      <c r="B87" s="31">
        <v>2103</v>
      </c>
      <c r="C87" s="31">
        <f t="shared" si="9"/>
        <v>1807</v>
      </c>
      <c r="D87" s="32">
        <f t="shared" si="8"/>
        <v>296</v>
      </c>
      <c r="E87" s="33">
        <v>1498</v>
      </c>
      <c r="F87" s="33">
        <v>1334</v>
      </c>
      <c r="G87" s="33">
        <v>164</v>
      </c>
      <c r="H87" s="33">
        <v>223</v>
      </c>
      <c r="I87" s="33">
        <v>201</v>
      </c>
      <c r="J87" s="33">
        <v>22</v>
      </c>
      <c r="K87" s="31">
        <v>382</v>
      </c>
      <c r="L87" s="33">
        <v>272</v>
      </c>
      <c r="M87" s="33">
        <v>110</v>
      </c>
      <c r="N87" s="37"/>
    </row>
    <row r="88" spans="1:14">
      <c r="A88" s="36" t="s">
        <v>93</v>
      </c>
      <c r="B88" s="31">
        <v>5063</v>
      </c>
      <c r="C88" s="31">
        <f t="shared" si="9"/>
        <v>4395</v>
      </c>
      <c r="D88" s="32">
        <f t="shared" si="8"/>
        <v>668</v>
      </c>
      <c r="E88" s="33">
        <v>3550</v>
      </c>
      <c r="F88" s="33">
        <v>3171</v>
      </c>
      <c r="G88" s="33">
        <v>379</v>
      </c>
      <c r="H88" s="33">
        <v>665</v>
      </c>
      <c r="I88" s="33">
        <v>626</v>
      </c>
      <c r="J88" s="33">
        <v>39</v>
      </c>
      <c r="K88" s="31">
        <v>848</v>
      </c>
      <c r="L88" s="33">
        <v>598</v>
      </c>
      <c r="M88" s="33">
        <v>250</v>
      </c>
      <c r="N88" s="37"/>
    </row>
    <row r="89" spans="1:14">
      <c r="A89" s="36" t="s">
        <v>94</v>
      </c>
      <c r="B89" s="31">
        <v>3593</v>
      </c>
      <c r="C89" s="31">
        <f t="shared" si="9"/>
        <v>3143</v>
      </c>
      <c r="D89" s="32">
        <f t="shared" si="8"/>
        <v>450</v>
      </c>
      <c r="E89" s="33">
        <v>2507</v>
      </c>
      <c r="F89" s="33">
        <v>2282</v>
      </c>
      <c r="G89" s="33">
        <v>225</v>
      </c>
      <c r="H89" s="33">
        <v>524</v>
      </c>
      <c r="I89" s="33">
        <v>463</v>
      </c>
      <c r="J89" s="33">
        <v>61</v>
      </c>
      <c r="K89" s="31">
        <v>562</v>
      </c>
      <c r="L89" s="33">
        <v>398</v>
      </c>
      <c r="M89" s="33">
        <v>164</v>
      </c>
      <c r="N89" s="37"/>
    </row>
    <row r="90" spans="1:14" ht="24">
      <c r="A90" s="28" t="s">
        <v>95</v>
      </c>
      <c r="B90" s="29">
        <v>14662</v>
      </c>
      <c r="C90" s="29">
        <f>SUM(C92:C95)</f>
        <v>13042</v>
      </c>
      <c r="D90" s="27">
        <f t="shared" si="8"/>
        <v>1620</v>
      </c>
      <c r="E90" s="29">
        <v>11462</v>
      </c>
      <c r="F90" s="29">
        <v>10415</v>
      </c>
      <c r="G90" s="33">
        <v>1047</v>
      </c>
      <c r="H90" s="29">
        <v>1543</v>
      </c>
      <c r="I90" s="29">
        <v>1434</v>
      </c>
      <c r="J90" s="33">
        <v>109</v>
      </c>
      <c r="K90" s="29">
        <v>1657</v>
      </c>
      <c r="L90" s="29">
        <v>1193</v>
      </c>
      <c r="M90" s="33">
        <v>464</v>
      </c>
      <c r="N90" s="37"/>
    </row>
    <row r="91" spans="1:14" ht="36">
      <c r="A91" s="28" t="s">
        <v>14</v>
      </c>
      <c r="B91" s="29">
        <v>4362</v>
      </c>
      <c r="C91" s="29">
        <f>SUM(C92:C93)</f>
        <v>3824</v>
      </c>
      <c r="D91" s="27">
        <f t="shared" si="8"/>
        <v>538</v>
      </c>
      <c r="E91" s="29">
        <v>3685</v>
      </c>
      <c r="F91" s="29">
        <v>3280</v>
      </c>
      <c r="G91" s="33">
        <v>405</v>
      </c>
      <c r="H91" s="29">
        <v>258</v>
      </c>
      <c r="I91" s="29">
        <v>237</v>
      </c>
      <c r="J91" s="33">
        <v>21</v>
      </c>
      <c r="K91" s="29">
        <v>419</v>
      </c>
      <c r="L91" s="29">
        <v>307</v>
      </c>
      <c r="M91" s="33">
        <v>112</v>
      </c>
      <c r="N91" s="37"/>
    </row>
    <row r="92" spans="1:14">
      <c r="A92" s="30" t="s">
        <v>96</v>
      </c>
      <c r="B92" s="31">
        <v>3805</v>
      </c>
      <c r="C92" s="31">
        <f t="shared" ref="C92:C95" si="10">F92+I92+L92</f>
        <v>3346</v>
      </c>
      <c r="D92" s="32">
        <f t="shared" si="8"/>
        <v>459</v>
      </c>
      <c r="E92" s="33">
        <v>3231</v>
      </c>
      <c r="F92" s="33">
        <v>2880</v>
      </c>
      <c r="G92" s="33">
        <v>351</v>
      </c>
      <c r="H92" s="33">
        <v>200</v>
      </c>
      <c r="I92" s="33">
        <v>193</v>
      </c>
      <c r="J92" s="33">
        <v>7</v>
      </c>
      <c r="K92" s="31">
        <v>374</v>
      </c>
      <c r="L92" s="33">
        <v>273</v>
      </c>
      <c r="M92" s="33">
        <v>101</v>
      </c>
      <c r="N92" s="37"/>
    </row>
    <row r="93" spans="1:14">
      <c r="A93" s="30" t="s">
        <v>97</v>
      </c>
      <c r="B93" s="31">
        <v>557</v>
      </c>
      <c r="C93" s="31">
        <f t="shared" si="10"/>
        <v>478</v>
      </c>
      <c r="D93" s="32">
        <f t="shared" si="8"/>
        <v>79</v>
      </c>
      <c r="E93" s="33">
        <v>454</v>
      </c>
      <c r="F93" s="33">
        <v>400</v>
      </c>
      <c r="G93" s="33">
        <v>54</v>
      </c>
      <c r="H93" s="33">
        <v>58</v>
      </c>
      <c r="I93" s="33">
        <v>44</v>
      </c>
      <c r="J93" s="33">
        <v>14</v>
      </c>
      <c r="K93" s="31">
        <v>45</v>
      </c>
      <c r="L93" s="33">
        <v>34</v>
      </c>
      <c r="M93" s="33">
        <v>11</v>
      </c>
      <c r="N93" s="37"/>
    </row>
    <row r="94" spans="1:14">
      <c r="A94" s="34" t="s">
        <v>98</v>
      </c>
      <c r="B94" s="31">
        <v>5638</v>
      </c>
      <c r="C94" s="31">
        <f t="shared" si="10"/>
        <v>4895</v>
      </c>
      <c r="D94" s="32">
        <f t="shared" si="8"/>
        <v>743</v>
      </c>
      <c r="E94" s="33">
        <v>4212</v>
      </c>
      <c r="F94" s="33">
        <v>3758</v>
      </c>
      <c r="G94" s="33">
        <v>454</v>
      </c>
      <c r="H94" s="33">
        <v>783</v>
      </c>
      <c r="I94" s="33">
        <v>677</v>
      </c>
      <c r="J94" s="33">
        <v>106</v>
      </c>
      <c r="K94" s="31">
        <v>643</v>
      </c>
      <c r="L94" s="33">
        <v>460</v>
      </c>
      <c r="M94" s="33">
        <v>183</v>
      </c>
      <c r="N94" s="37"/>
    </row>
    <row r="95" spans="1:14">
      <c r="A95" s="34" t="s">
        <v>99</v>
      </c>
      <c r="B95" s="31">
        <v>4662</v>
      </c>
      <c r="C95" s="31">
        <f t="shared" si="10"/>
        <v>4323</v>
      </c>
      <c r="D95" s="32">
        <f t="shared" si="8"/>
        <v>339</v>
      </c>
      <c r="E95" s="33">
        <v>3565</v>
      </c>
      <c r="F95" s="33">
        <v>3377</v>
      </c>
      <c r="G95" s="33">
        <v>188</v>
      </c>
      <c r="H95" s="33">
        <v>502</v>
      </c>
      <c r="I95" s="33">
        <v>520</v>
      </c>
      <c r="J95" s="33">
        <v>-18</v>
      </c>
      <c r="K95" s="31">
        <v>595</v>
      </c>
      <c r="L95" s="33">
        <v>426</v>
      </c>
      <c r="M95" s="33">
        <v>169</v>
      </c>
      <c r="N95" s="37"/>
    </row>
    <row r="96" spans="1:14" ht="24">
      <c r="A96" s="28" t="s">
        <v>100</v>
      </c>
      <c r="B96" s="29">
        <v>27679</v>
      </c>
      <c r="C96" s="29">
        <f>SUM(C98:C104)</f>
        <v>23964</v>
      </c>
      <c r="D96" s="27">
        <f t="shared" si="8"/>
        <v>3715</v>
      </c>
      <c r="E96" s="29">
        <v>21443</v>
      </c>
      <c r="F96" s="29">
        <v>19098</v>
      </c>
      <c r="G96" s="33">
        <v>2345</v>
      </c>
      <c r="H96" s="29">
        <v>2296</v>
      </c>
      <c r="I96" s="29">
        <v>2077</v>
      </c>
      <c r="J96" s="33">
        <v>219</v>
      </c>
      <c r="K96" s="29">
        <v>3940</v>
      </c>
      <c r="L96" s="29">
        <v>2789</v>
      </c>
      <c r="M96" s="33">
        <v>1151</v>
      </c>
      <c r="N96" s="37"/>
    </row>
    <row r="97" spans="1:14" ht="36">
      <c r="A97" s="28" t="s">
        <v>14</v>
      </c>
      <c r="B97" s="29">
        <v>7064</v>
      </c>
      <c r="C97" s="29">
        <f>SUM(C98:C100)</f>
        <v>6098</v>
      </c>
      <c r="D97" s="27">
        <f t="shared" si="8"/>
        <v>879</v>
      </c>
      <c r="E97" s="29">
        <v>5563</v>
      </c>
      <c r="F97" s="29">
        <v>4917</v>
      </c>
      <c r="G97" s="33">
        <v>646</v>
      </c>
      <c r="H97" s="29">
        <v>340</v>
      </c>
      <c r="I97" s="29">
        <v>315</v>
      </c>
      <c r="J97" s="33">
        <v>25</v>
      </c>
      <c r="K97" s="29">
        <v>1161</v>
      </c>
      <c r="L97" s="29">
        <v>866</v>
      </c>
      <c r="M97" s="33">
        <v>208</v>
      </c>
      <c r="N97" s="37"/>
    </row>
    <row r="98" spans="1:14">
      <c r="A98" s="30" t="s">
        <v>101</v>
      </c>
      <c r="B98" s="31">
        <v>1683</v>
      </c>
      <c r="C98" s="31">
        <f t="shared" ref="C98:C104" si="11">F98+I98+L98</f>
        <v>1426</v>
      </c>
      <c r="D98" s="32">
        <f t="shared" si="8"/>
        <v>257</v>
      </c>
      <c r="E98" s="33">
        <v>1338</v>
      </c>
      <c r="F98" s="33">
        <v>1157</v>
      </c>
      <c r="G98" s="33">
        <v>181</v>
      </c>
      <c r="H98" s="33">
        <v>89</v>
      </c>
      <c r="I98" s="33">
        <v>75</v>
      </c>
      <c r="J98" s="33">
        <v>14</v>
      </c>
      <c r="K98" s="31">
        <v>256</v>
      </c>
      <c r="L98" s="33">
        <v>194</v>
      </c>
      <c r="M98" s="33">
        <v>62</v>
      </c>
      <c r="N98" s="37"/>
    </row>
    <row r="99" spans="1:14">
      <c r="A99" s="35" t="s">
        <v>102</v>
      </c>
      <c r="B99" s="31">
        <v>4750</v>
      </c>
      <c r="C99" s="31">
        <f t="shared" si="11"/>
        <v>4064</v>
      </c>
      <c r="D99" s="32">
        <f t="shared" si="8"/>
        <v>686</v>
      </c>
      <c r="E99" s="33">
        <v>3780</v>
      </c>
      <c r="F99" s="33">
        <v>3326</v>
      </c>
      <c r="G99" s="33">
        <v>454</v>
      </c>
      <c r="H99" s="33">
        <v>235</v>
      </c>
      <c r="I99" s="33">
        <v>216</v>
      </c>
      <c r="J99" s="33">
        <v>19</v>
      </c>
      <c r="K99" s="31">
        <v>735</v>
      </c>
      <c r="L99" s="33">
        <v>522</v>
      </c>
      <c r="M99" s="33">
        <v>213</v>
      </c>
      <c r="N99" s="37"/>
    </row>
    <row r="100" spans="1:14">
      <c r="A100" s="35" t="s">
        <v>103</v>
      </c>
      <c r="B100" s="31">
        <v>631</v>
      </c>
      <c r="C100" s="31">
        <f t="shared" si="11"/>
        <v>608</v>
      </c>
      <c r="D100" s="32">
        <f t="shared" si="8"/>
        <v>-64</v>
      </c>
      <c r="E100" s="33">
        <v>445</v>
      </c>
      <c r="F100" s="33">
        <v>434</v>
      </c>
      <c r="G100" s="33">
        <v>11</v>
      </c>
      <c r="H100" s="33">
        <v>16</v>
      </c>
      <c r="I100" s="33">
        <v>24</v>
      </c>
      <c r="J100" s="33">
        <v>-8</v>
      </c>
      <c r="K100" s="31">
        <v>170</v>
      </c>
      <c r="L100" s="33">
        <v>150</v>
      </c>
      <c r="M100" s="33">
        <v>-67</v>
      </c>
      <c r="N100" s="37"/>
    </row>
    <row r="101" spans="1:14">
      <c r="A101" s="36" t="s">
        <v>104</v>
      </c>
      <c r="B101" s="31">
        <v>3460</v>
      </c>
      <c r="C101" s="31">
        <f t="shared" si="11"/>
        <v>3010</v>
      </c>
      <c r="D101" s="32">
        <f t="shared" si="8"/>
        <v>450</v>
      </c>
      <c r="E101" s="33">
        <v>2767</v>
      </c>
      <c r="F101" s="33">
        <v>2458</v>
      </c>
      <c r="G101" s="33">
        <v>309</v>
      </c>
      <c r="H101" s="33">
        <v>179</v>
      </c>
      <c r="I101" s="33">
        <v>194</v>
      </c>
      <c r="J101" s="33">
        <v>-15</v>
      </c>
      <c r="K101" s="31">
        <v>514</v>
      </c>
      <c r="L101" s="33">
        <v>358</v>
      </c>
      <c r="M101" s="33">
        <v>156</v>
      </c>
      <c r="N101" s="37"/>
    </row>
    <row r="102" spans="1:14">
      <c r="A102" s="34" t="s">
        <v>105</v>
      </c>
      <c r="B102" s="31">
        <v>3430</v>
      </c>
      <c r="C102" s="31">
        <f t="shared" si="11"/>
        <v>2936</v>
      </c>
      <c r="D102" s="32">
        <f t="shared" si="8"/>
        <v>581</v>
      </c>
      <c r="E102" s="33">
        <v>2872</v>
      </c>
      <c r="F102" s="33">
        <v>2543</v>
      </c>
      <c r="G102" s="33">
        <v>329</v>
      </c>
      <c r="H102" s="33">
        <v>174</v>
      </c>
      <c r="I102" s="33">
        <v>150</v>
      </c>
      <c r="J102" s="33">
        <v>24</v>
      </c>
      <c r="K102" s="31">
        <v>384</v>
      </c>
      <c r="L102" s="33">
        <v>243</v>
      </c>
      <c r="M102" s="33">
        <v>228</v>
      </c>
      <c r="N102" s="37"/>
    </row>
    <row r="103" spans="1:14">
      <c r="A103" s="34" t="s">
        <v>106</v>
      </c>
      <c r="B103" s="31">
        <v>4562</v>
      </c>
      <c r="C103" s="31">
        <f t="shared" si="11"/>
        <v>3910</v>
      </c>
      <c r="D103" s="32">
        <f t="shared" si="8"/>
        <v>652</v>
      </c>
      <c r="E103" s="33">
        <v>3433</v>
      </c>
      <c r="F103" s="33">
        <v>3038</v>
      </c>
      <c r="G103" s="33">
        <v>395</v>
      </c>
      <c r="H103" s="33">
        <v>292</v>
      </c>
      <c r="I103" s="33">
        <v>282</v>
      </c>
      <c r="J103" s="33">
        <v>10</v>
      </c>
      <c r="K103" s="31">
        <v>837</v>
      </c>
      <c r="L103" s="33">
        <v>590</v>
      </c>
      <c r="M103" s="33">
        <v>247</v>
      </c>
      <c r="N103" s="37"/>
    </row>
    <row r="104" spans="1:14">
      <c r="A104" s="36" t="s">
        <v>107</v>
      </c>
      <c r="B104" s="31">
        <v>9163</v>
      </c>
      <c r="C104" s="31">
        <f t="shared" si="11"/>
        <v>8010</v>
      </c>
      <c r="D104" s="32">
        <f t="shared" ref="D104:D135" si="12">G104+J104+M104</f>
        <v>1153</v>
      </c>
      <c r="E104" s="33">
        <v>6808</v>
      </c>
      <c r="F104" s="33">
        <v>6142</v>
      </c>
      <c r="G104" s="33">
        <v>666</v>
      </c>
      <c r="H104" s="33">
        <v>1311</v>
      </c>
      <c r="I104" s="33">
        <v>1136</v>
      </c>
      <c r="J104" s="33">
        <v>175</v>
      </c>
      <c r="K104" s="31">
        <v>1044</v>
      </c>
      <c r="L104" s="33">
        <v>732</v>
      </c>
      <c r="M104" s="33">
        <v>312</v>
      </c>
      <c r="N104" s="37"/>
    </row>
    <row r="105" spans="1:14" ht="24">
      <c r="A105" s="28" t="s">
        <v>108</v>
      </c>
      <c r="B105" s="29">
        <v>57171</v>
      </c>
      <c r="C105" s="29">
        <f>SUM(C107:C119)</f>
        <v>49026</v>
      </c>
      <c r="D105" s="27">
        <f t="shared" si="12"/>
        <v>8145</v>
      </c>
      <c r="E105" s="29">
        <v>44476</v>
      </c>
      <c r="F105" s="29">
        <v>39201</v>
      </c>
      <c r="G105" s="33">
        <v>5275</v>
      </c>
      <c r="H105" s="29">
        <v>4681</v>
      </c>
      <c r="I105" s="29">
        <v>4164</v>
      </c>
      <c r="J105" s="33">
        <v>517</v>
      </c>
      <c r="K105" s="29">
        <v>8014</v>
      </c>
      <c r="L105" s="29">
        <v>5661</v>
      </c>
      <c r="M105" s="33">
        <v>2353</v>
      </c>
      <c r="N105" s="37"/>
    </row>
    <row r="106" spans="1:14" ht="36">
      <c r="A106" s="28" t="s">
        <v>14</v>
      </c>
      <c r="B106" s="29">
        <v>8556</v>
      </c>
      <c r="C106" s="29">
        <f>SUM(C107:C110)</f>
        <v>7288</v>
      </c>
      <c r="D106" s="27">
        <f t="shared" si="12"/>
        <v>1268</v>
      </c>
      <c r="E106" s="29">
        <v>7105</v>
      </c>
      <c r="F106" s="29">
        <v>6182</v>
      </c>
      <c r="G106" s="33">
        <v>923</v>
      </c>
      <c r="H106" s="29">
        <v>387</v>
      </c>
      <c r="I106" s="29">
        <v>341</v>
      </c>
      <c r="J106" s="33">
        <v>46</v>
      </c>
      <c r="K106" s="29">
        <v>1064</v>
      </c>
      <c r="L106" s="29">
        <v>765</v>
      </c>
      <c r="M106" s="33">
        <v>299</v>
      </c>
      <c r="N106" s="37"/>
    </row>
    <row r="107" spans="1:14">
      <c r="A107" s="35" t="s">
        <v>109</v>
      </c>
      <c r="B107" s="31">
        <v>3724</v>
      </c>
      <c r="C107" s="31">
        <f t="shared" ref="C107:C119" si="13">F107+I107+L107</f>
        <v>3107</v>
      </c>
      <c r="D107" s="32">
        <f t="shared" si="12"/>
        <v>617</v>
      </c>
      <c r="E107" s="33">
        <v>3016</v>
      </c>
      <c r="F107" s="33">
        <v>2583</v>
      </c>
      <c r="G107" s="33">
        <v>433</v>
      </c>
      <c r="H107" s="33">
        <v>183</v>
      </c>
      <c r="I107" s="33">
        <v>141</v>
      </c>
      <c r="J107" s="33">
        <v>42</v>
      </c>
      <c r="K107" s="31">
        <v>525</v>
      </c>
      <c r="L107" s="33">
        <v>383</v>
      </c>
      <c r="M107" s="33">
        <v>142</v>
      </c>
      <c r="N107" s="37"/>
    </row>
    <row r="108" spans="1:14">
      <c r="A108" s="35" t="s">
        <v>110</v>
      </c>
      <c r="B108" s="31">
        <v>4051</v>
      </c>
      <c r="C108" s="31">
        <f t="shared" si="13"/>
        <v>3510</v>
      </c>
      <c r="D108" s="32">
        <f t="shared" si="12"/>
        <v>541</v>
      </c>
      <c r="E108" s="33">
        <v>3460</v>
      </c>
      <c r="F108" s="33">
        <v>3044</v>
      </c>
      <c r="G108" s="33">
        <v>416</v>
      </c>
      <c r="H108" s="33">
        <v>137</v>
      </c>
      <c r="I108" s="33">
        <v>143</v>
      </c>
      <c r="J108" s="33">
        <v>-6</v>
      </c>
      <c r="K108" s="31">
        <v>454</v>
      </c>
      <c r="L108" s="33">
        <v>323</v>
      </c>
      <c r="M108" s="33">
        <v>131</v>
      </c>
      <c r="N108" s="37"/>
    </row>
    <row r="109" spans="1:14">
      <c r="A109" s="35" t="s">
        <v>111</v>
      </c>
      <c r="B109" s="31">
        <v>655</v>
      </c>
      <c r="C109" s="31">
        <f t="shared" si="13"/>
        <v>557</v>
      </c>
      <c r="D109" s="32">
        <f t="shared" si="12"/>
        <v>98</v>
      </c>
      <c r="E109" s="33">
        <v>530</v>
      </c>
      <c r="F109" s="33">
        <v>465</v>
      </c>
      <c r="G109" s="33">
        <v>65</v>
      </c>
      <c r="H109" s="33">
        <v>58</v>
      </c>
      <c r="I109" s="33">
        <v>45</v>
      </c>
      <c r="J109" s="33">
        <v>13</v>
      </c>
      <c r="K109" s="31">
        <v>67</v>
      </c>
      <c r="L109" s="33">
        <v>47</v>
      </c>
      <c r="M109" s="33">
        <v>20</v>
      </c>
      <c r="N109" s="37"/>
    </row>
    <row r="110" spans="1:14">
      <c r="A110" s="35" t="s">
        <v>112</v>
      </c>
      <c r="B110" s="31">
        <v>126</v>
      </c>
      <c r="C110" s="31">
        <f t="shared" si="13"/>
        <v>114</v>
      </c>
      <c r="D110" s="32">
        <f t="shared" si="12"/>
        <v>12</v>
      </c>
      <c r="E110" s="33">
        <v>99</v>
      </c>
      <c r="F110" s="33">
        <v>90</v>
      </c>
      <c r="G110" s="33">
        <v>9</v>
      </c>
      <c r="H110" s="33">
        <v>9</v>
      </c>
      <c r="I110" s="33">
        <v>12</v>
      </c>
      <c r="J110" s="33">
        <v>-3</v>
      </c>
      <c r="K110" s="31">
        <v>18</v>
      </c>
      <c r="L110" s="33">
        <v>12</v>
      </c>
      <c r="M110" s="33">
        <v>6</v>
      </c>
      <c r="N110" s="37"/>
    </row>
    <row r="111" spans="1:14">
      <c r="A111" s="34" t="s">
        <v>113</v>
      </c>
      <c r="B111" s="31">
        <v>4117</v>
      </c>
      <c r="C111" s="31">
        <f t="shared" si="13"/>
        <v>3552</v>
      </c>
      <c r="D111" s="32">
        <f t="shared" si="12"/>
        <v>565</v>
      </c>
      <c r="E111" s="33">
        <v>3049</v>
      </c>
      <c r="F111" s="33">
        <v>2709</v>
      </c>
      <c r="G111" s="33">
        <v>340</v>
      </c>
      <c r="H111" s="33">
        <v>364</v>
      </c>
      <c r="I111" s="33">
        <v>347</v>
      </c>
      <c r="J111" s="33">
        <v>17</v>
      </c>
      <c r="K111" s="31">
        <v>704</v>
      </c>
      <c r="L111" s="33">
        <v>496</v>
      </c>
      <c r="M111" s="33">
        <v>208</v>
      </c>
      <c r="N111" s="37"/>
    </row>
    <row r="112" spans="1:14">
      <c r="A112" s="36" t="s">
        <v>114</v>
      </c>
      <c r="B112" s="31">
        <v>7254</v>
      </c>
      <c r="C112" s="31">
        <f t="shared" si="13"/>
        <v>6251</v>
      </c>
      <c r="D112" s="32">
        <f t="shared" si="12"/>
        <v>1003</v>
      </c>
      <c r="E112" s="33">
        <v>5310</v>
      </c>
      <c r="F112" s="33">
        <v>4738</v>
      </c>
      <c r="G112" s="33">
        <v>572</v>
      </c>
      <c r="H112" s="33">
        <v>754</v>
      </c>
      <c r="I112" s="33">
        <v>660</v>
      </c>
      <c r="J112" s="33">
        <v>94</v>
      </c>
      <c r="K112" s="31">
        <v>1190</v>
      </c>
      <c r="L112" s="33">
        <v>853</v>
      </c>
      <c r="M112" s="33">
        <v>337</v>
      </c>
      <c r="N112" s="37"/>
    </row>
    <row r="113" spans="1:14">
      <c r="A113" s="36" t="s">
        <v>115</v>
      </c>
      <c r="B113" s="31">
        <v>9950</v>
      </c>
      <c r="C113" s="31">
        <f t="shared" si="13"/>
        <v>8490</v>
      </c>
      <c r="D113" s="32">
        <f t="shared" si="12"/>
        <v>1460</v>
      </c>
      <c r="E113" s="33">
        <v>7761</v>
      </c>
      <c r="F113" s="33">
        <v>6818</v>
      </c>
      <c r="G113" s="33">
        <v>943</v>
      </c>
      <c r="H113" s="33">
        <v>938</v>
      </c>
      <c r="I113" s="33">
        <v>784</v>
      </c>
      <c r="J113" s="33">
        <v>154</v>
      </c>
      <c r="K113" s="31">
        <v>1251</v>
      </c>
      <c r="L113" s="33">
        <v>888</v>
      </c>
      <c r="M113" s="33">
        <v>363</v>
      </c>
      <c r="N113" s="37"/>
    </row>
    <row r="114" spans="1:14">
      <c r="A114" s="36" t="s">
        <v>116</v>
      </c>
      <c r="B114" s="31">
        <v>2878</v>
      </c>
      <c r="C114" s="31">
        <f t="shared" si="13"/>
        <v>2417</v>
      </c>
      <c r="D114" s="32">
        <f t="shared" si="12"/>
        <v>461</v>
      </c>
      <c r="E114" s="33">
        <v>2281</v>
      </c>
      <c r="F114" s="33">
        <v>1973</v>
      </c>
      <c r="G114" s="33">
        <v>308</v>
      </c>
      <c r="H114" s="33">
        <v>178</v>
      </c>
      <c r="I114" s="33">
        <v>153</v>
      </c>
      <c r="J114" s="33">
        <v>25</v>
      </c>
      <c r="K114" s="31">
        <v>419</v>
      </c>
      <c r="L114" s="33">
        <v>291</v>
      </c>
      <c r="M114" s="33">
        <v>128</v>
      </c>
      <c r="N114" s="37"/>
    </row>
    <row r="115" spans="1:14">
      <c r="A115" s="36" t="s">
        <v>117</v>
      </c>
      <c r="B115" s="31">
        <v>5978</v>
      </c>
      <c r="C115" s="31">
        <f t="shared" si="13"/>
        <v>5174</v>
      </c>
      <c r="D115" s="32">
        <f t="shared" si="12"/>
        <v>804</v>
      </c>
      <c r="E115" s="33">
        <v>4606</v>
      </c>
      <c r="F115" s="33">
        <v>4093</v>
      </c>
      <c r="G115" s="33">
        <v>513</v>
      </c>
      <c r="H115" s="33">
        <v>617</v>
      </c>
      <c r="I115" s="33">
        <v>559</v>
      </c>
      <c r="J115" s="33">
        <v>58</v>
      </c>
      <c r="K115" s="31">
        <v>755</v>
      </c>
      <c r="L115" s="33">
        <v>522</v>
      </c>
      <c r="M115" s="33">
        <v>233</v>
      </c>
      <c r="N115" s="37"/>
    </row>
    <row r="116" spans="1:14">
      <c r="A116" s="36" t="s">
        <v>118</v>
      </c>
      <c r="B116" s="31">
        <v>3844</v>
      </c>
      <c r="C116" s="31">
        <f t="shared" si="13"/>
        <v>3412</v>
      </c>
      <c r="D116" s="32">
        <f t="shared" si="12"/>
        <v>432</v>
      </c>
      <c r="E116" s="33">
        <v>3116</v>
      </c>
      <c r="F116" s="33">
        <v>2871</v>
      </c>
      <c r="G116" s="33">
        <v>245</v>
      </c>
      <c r="H116" s="33">
        <v>126</v>
      </c>
      <c r="I116" s="33">
        <v>113</v>
      </c>
      <c r="J116" s="33">
        <v>13</v>
      </c>
      <c r="K116" s="31">
        <v>602</v>
      </c>
      <c r="L116" s="33">
        <v>428</v>
      </c>
      <c r="M116" s="33">
        <v>174</v>
      </c>
      <c r="N116" s="37"/>
    </row>
    <row r="117" spans="1:14">
      <c r="A117" s="34" t="s">
        <v>119</v>
      </c>
      <c r="B117" s="31">
        <v>4671</v>
      </c>
      <c r="C117" s="31">
        <f t="shared" si="13"/>
        <v>3888</v>
      </c>
      <c r="D117" s="32">
        <f t="shared" si="12"/>
        <v>783</v>
      </c>
      <c r="E117" s="33">
        <v>3600</v>
      </c>
      <c r="F117" s="33">
        <v>3064</v>
      </c>
      <c r="G117" s="33">
        <v>536</v>
      </c>
      <c r="H117" s="33">
        <v>455</v>
      </c>
      <c r="I117" s="33">
        <v>406</v>
      </c>
      <c r="J117" s="33">
        <v>49</v>
      </c>
      <c r="K117" s="31">
        <v>616</v>
      </c>
      <c r="L117" s="33">
        <v>418</v>
      </c>
      <c r="M117" s="33">
        <v>198</v>
      </c>
      <c r="N117" s="37"/>
    </row>
    <row r="118" spans="1:14">
      <c r="A118" s="34" t="s">
        <v>120</v>
      </c>
      <c r="B118" s="31">
        <v>1077</v>
      </c>
      <c r="C118" s="31">
        <f t="shared" si="13"/>
        <v>1003</v>
      </c>
      <c r="D118" s="32">
        <f t="shared" si="12"/>
        <v>74</v>
      </c>
      <c r="E118" s="33">
        <v>804</v>
      </c>
      <c r="F118" s="33">
        <v>735</v>
      </c>
      <c r="G118" s="33">
        <v>69</v>
      </c>
      <c r="H118" s="33">
        <v>76</v>
      </c>
      <c r="I118" s="33">
        <v>130</v>
      </c>
      <c r="J118" s="33">
        <v>-54</v>
      </c>
      <c r="K118" s="31">
        <v>197</v>
      </c>
      <c r="L118" s="33">
        <v>138</v>
      </c>
      <c r="M118" s="33">
        <v>59</v>
      </c>
      <c r="N118" s="37"/>
    </row>
    <row r="119" spans="1:14">
      <c r="A119" s="36" t="s">
        <v>121</v>
      </c>
      <c r="B119" s="31">
        <v>8846</v>
      </c>
      <c r="C119" s="31">
        <f t="shared" si="13"/>
        <v>7551</v>
      </c>
      <c r="D119" s="32">
        <f t="shared" si="12"/>
        <v>1295</v>
      </c>
      <c r="E119" s="33">
        <v>6844</v>
      </c>
      <c r="F119" s="33">
        <v>6018</v>
      </c>
      <c r="G119" s="33">
        <v>826</v>
      </c>
      <c r="H119" s="33">
        <v>786</v>
      </c>
      <c r="I119" s="33">
        <v>671</v>
      </c>
      <c r="J119" s="33">
        <v>115</v>
      </c>
      <c r="K119" s="31">
        <v>1216</v>
      </c>
      <c r="L119" s="33">
        <v>862</v>
      </c>
      <c r="M119" s="33">
        <v>354</v>
      </c>
      <c r="N119" s="37"/>
    </row>
    <row r="120" spans="1:14" ht="24">
      <c r="A120" s="28" t="s">
        <v>122</v>
      </c>
      <c r="B120" s="29">
        <v>48249</v>
      </c>
      <c r="C120" s="29">
        <f>SUM(C122:C132)</f>
        <v>42149</v>
      </c>
      <c r="D120" s="27">
        <f t="shared" si="12"/>
        <v>6100</v>
      </c>
      <c r="E120" s="29">
        <v>37099</v>
      </c>
      <c r="F120" s="29">
        <v>33248</v>
      </c>
      <c r="G120" s="33">
        <v>3851</v>
      </c>
      <c r="H120" s="29">
        <v>3681</v>
      </c>
      <c r="I120" s="29">
        <v>3582</v>
      </c>
      <c r="J120" s="33">
        <v>99</v>
      </c>
      <c r="K120" s="29">
        <v>7469</v>
      </c>
      <c r="L120" s="29">
        <v>5319</v>
      </c>
      <c r="M120" s="33">
        <v>2150</v>
      </c>
      <c r="N120" s="37"/>
    </row>
    <row r="121" spans="1:14" ht="36">
      <c r="A121" s="28" t="s">
        <v>14</v>
      </c>
      <c r="B121" s="29">
        <v>7656</v>
      </c>
      <c r="C121" s="29">
        <f>SUM(C122:C123)</f>
        <v>6349</v>
      </c>
      <c r="D121" s="27">
        <f t="shared" si="12"/>
        <v>1307</v>
      </c>
      <c r="E121" s="29">
        <v>6380</v>
      </c>
      <c r="F121" s="29">
        <v>5392</v>
      </c>
      <c r="G121" s="33">
        <v>988</v>
      </c>
      <c r="H121" s="29">
        <v>429</v>
      </c>
      <c r="I121" s="29">
        <v>354</v>
      </c>
      <c r="J121" s="33">
        <v>75</v>
      </c>
      <c r="K121" s="29">
        <v>847</v>
      </c>
      <c r="L121" s="29">
        <v>603</v>
      </c>
      <c r="M121" s="33">
        <v>244</v>
      </c>
      <c r="N121" s="37"/>
    </row>
    <row r="122" spans="1:14">
      <c r="A122" s="35" t="s">
        <v>123</v>
      </c>
      <c r="B122" s="31">
        <v>4486</v>
      </c>
      <c r="C122" s="31">
        <f t="shared" ref="C122:C132" si="14">F122+I122+L122</f>
        <v>3747</v>
      </c>
      <c r="D122" s="32">
        <f t="shared" si="12"/>
        <v>739</v>
      </c>
      <c r="E122" s="33">
        <v>3804</v>
      </c>
      <c r="F122" s="33">
        <v>3227</v>
      </c>
      <c r="G122" s="33">
        <v>577</v>
      </c>
      <c r="H122" s="33">
        <v>187</v>
      </c>
      <c r="I122" s="33">
        <v>169</v>
      </c>
      <c r="J122" s="33">
        <v>18</v>
      </c>
      <c r="K122" s="31">
        <v>495</v>
      </c>
      <c r="L122" s="33">
        <v>351</v>
      </c>
      <c r="M122" s="33">
        <v>144</v>
      </c>
      <c r="N122" s="37"/>
    </row>
    <row r="123" spans="1:14">
      <c r="A123" s="35" t="s">
        <v>124</v>
      </c>
      <c r="B123" s="31">
        <v>3170</v>
      </c>
      <c r="C123" s="31">
        <f t="shared" si="14"/>
        <v>2602</v>
      </c>
      <c r="D123" s="32">
        <f t="shared" si="12"/>
        <v>568</v>
      </c>
      <c r="E123" s="33">
        <v>2576</v>
      </c>
      <c r="F123" s="33">
        <v>2165</v>
      </c>
      <c r="G123" s="33">
        <v>411</v>
      </c>
      <c r="H123" s="33">
        <v>242</v>
      </c>
      <c r="I123" s="33">
        <v>185</v>
      </c>
      <c r="J123" s="33">
        <v>57</v>
      </c>
      <c r="K123" s="31">
        <v>352</v>
      </c>
      <c r="L123" s="33">
        <v>252</v>
      </c>
      <c r="M123" s="33">
        <v>100</v>
      </c>
      <c r="N123" s="37"/>
    </row>
    <row r="124" spans="1:14">
      <c r="A124" s="34" t="s">
        <v>125</v>
      </c>
      <c r="B124" s="31">
        <v>2332</v>
      </c>
      <c r="C124" s="31">
        <f t="shared" si="14"/>
        <v>2109</v>
      </c>
      <c r="D124" s="32">
        <f t="shared" si="12"/>
        <v>223</v>
      </c>
      <c r="E124" s="33">
        <v>1765</v>
      </c>
      <c r="F124" s="33">
        <v>1657</v>
      </c>
      <c r="G124" s="33">
        <v>108</v>
      </c>
      <c r="H124" s="33">
        <v>143</v>
      </c>
      <c r="I124" s="33">
        <v>149</v>
      </c>
      <c r="J124" s="33">
        <v>-6</v>
      </c>
      <c r="K124" s="31">
        <v>424</v>
      </c>
      <c r="L124" s="33">
        <v>303</v>
      </c>
      <c r="M124" s="33">
        <v>121</v>
      </c>
      <c r="N124" s="37"/>
    </row>
    <row r="125" spans="1:14">
      <c r="A125" s="34" t="s">
        <v>126</v>
      </c>
      <c r="B125" s="31">
        <v>7187</v>
      </c>
      <c r="C125" s="31">
        <f t="shared" si="14"/>
        <v>6232</v>
      </c>
      <c r="D125" s="32">
        <f t="shared" si="12"/>
        <v>955</v>
      </c>
      <c r="E125" s="33">
        <v>5427</v>
      </c>
      <c r="F125" s="33">
        <v>4808</v>
      </c>
      <c r="G125" s="33">
        <v>619</v>
      </c>
      <c r="H125" s="33">
        <v>510</v>
      </c>
      <c r="I125" s="33">
        <v>547</v>
      </c>
      <c r="J125" s="33">
        <v>-37</v>
      </c>
      <c r="K125" s="31">
        <v>1250</v>
      </c>
      <c r="L125" s="33">
        <v>877</v>
      </c>
      <c r="M125" s="33">
        <v>373</v>
      </c>
      <c r="N125" s="37"/>
    </row>
    <row r="126" spans="1:14">
      <c r="A126" s="36" t="s">
        <v>127</v>
      </c>
      <c r="B126" s="31">
        <v>6176</v>
      </c>
      <c r="C126" s="31">
        <f t="shared" si="14"/>
        <v>5636</v>
      </c>
      <c r="D126" s="32">
        <f t="shared" si="12"/>
        <v>540</v>
      </c>
      <c r="E126" s="33">
        <v>4915</v>
      </c>
      <c r="F126" s="33">
        <v>4573</v>
      </c>
      <c r="G126" s="33">
        <v>342</v>
      </c>
      <c r="H126" s="33">
        <v>280</v>
      </c>
      <c r="I126" s="33">
        <v>369</v>
      </c>
      <c r="J126" s="33">
        <v>-89</v>
      </c>
      <c r="K126" s="31">
        <v>981</v>
      </c>
      <c r="L126" s="33">
        <v>694</v>
      </c>
      <c r="M126" s="33">
        <v>287</v>
      </c>
      <c r="N126" s="37"/>
    </row>
    <row r="127" spans="1:14">
      <c r="A127" s="36" t="s">
        <v>128</v>
      </c>
      <c r="B127" s="31">
        <v>6829</v>
      </c>
      <c r="C127" s="31">
        <f t="shared" si="14"/>
        <v>5895</v>
      </c>
      <c r="D127" s="32">
        <f t="shared" si="12"/>
        <v>934</v>
      </c>
      <c r="E127" s="33">
        <v>4880</v>
      </c>
      <c r="F127" s="33">
        <v>4335</v>
      </c>
      <c r="G127" s="33">
        <v>545</v>
      </c>
      <c r="H127" s="33">
        <v>828</v>
      </c>
      <c r="I127" s="33">
        <v>756</v>
      </c>
      <c r="J127" s="33">
        <v>72</v>
      </c>
      <c r="K127" s="31">
        <v>1121</v>
      </c>
      <c r="L127" s="33">
        <v>804</v>
      </c>
      <c r="M127" s="33">
        <v>317</v>
      </c>
      <c r="N127" s="37"/>
    </row>
    <row r="128" spans="1:14">
      <c r="A128" s="36" t="s">
        <v>129</v>
      </c>
      <c r="B128" s="31">
        <v>3245</v>
      </c>
      <c r="C128" s="31">
        <f t="shared" si="14"/>
        <v>2807</v>
      </c>
      <c r="D128" s="32">
        <f t="shared" si="12"/>
        <v>438</v>
      </c>
      <c r="E128" s="33">
        <v>2440</v>
      </c>
      <c r="F128" s="33">
        <v>2194</v>
      </c>
      <c r="G128" s="33">
        <v>246</v>
      </c>
      <c r="H128" s="33">
        <v>190</v>
      </c>
      <c r="I128" s="33">
        <v>167</v>
      </c>
      <c r="J128" s="33">
        <v>23</v>
      </c>
      <c r="K128" s="31">
        <v>615</v>
      </c>
      <c r="L128" s="33">
        <v>446</v>
      </c>
      <c r="M128" s="33">
        <v>169</v>
      </c>
      <c r="N128" s="37"/>
    </row>
    <row r="129" spans="1:14">
      <c r="A129" s="36" t="s">
        <v>130</v>
      </c>
      <c r="B129" s="31">
        <v>3936</v>
      </c>
      <c r="C129" s="31">
        <f t="shared" si="14"/>
        <v>3495</v>
      </c>
      <c r="D129" s="32">
        <f t="shared" si="12"/>
        <v>441</v>
      </c>
      <c r="E129" s="33">
        <v>2966</v>
      </c>
      <c r="F129" s="33">
        <v>2745</v>
      </c>
      <c r="G129" s="33">
        <v>221</v>
      </c>
      <c r="H129" s="33">
        <v>232</v>
      </c>
      <c r="I129" s="33">
        <v>215</v>
      </c>
      <c r="J129" s="33">
        <v>17</v>
      </c>
      <c r="K129" s="31">
        <v>738</v>
      </c>
      <c r="L129" s="33">
        <v>535</v>
      </c>
      <c r="M129" s="33">
        <v>203</v>
      </c>
      <c r="N129" s="37"/>
    </row>
    <row r="130" spans="1:14">
      <c r="A130" s="36" t="s">
        <v>131</v>
      </c>
      <c r="B130" s="31">
        <v>4696</v>
      </c>
      <c r="C130" s="31">
        <f t="shared" si="14"/>
        <v>4043</v>
      </c>
      <c r="D130" s="32">
        <f t="shared" si="12"/>
        <v>653</v>
      </c>
      <c r="E130" s="33">
        <v>3545</v>
      </c>
      <c r="F130" s="33">
        <v>3108</v>
      </c>
      <c r="G130" s="33">
        <v>437</v>
      </c>
      <c r="H130" s="33">
        <v>504</v>
      </c>
      <c r="I130" s="33">
        <v>484</v>
      </c>
      <c r="J130" s="33">
        <v>20</v>
      </c>
      <c r="K130" s="31">
        <v>647</v>
      </c>
      <c r="L130" s="33">
        <v>451</v>
      </c>
      <c r="M130" s="33">
        <v>196</v>
      </c>
      <c r="N130" s="37"/>
    </row>
    <row r="131" spans="1:14">
      <c r="A131" s="36" t="s">
        <v>132</v>
      </c>
      <c r="B131" s="31">
        <v>1772</v>
      </c>
      <c r="C131" s="31">
        <f t="shared" si="14"/>
        <v>1604</v>
      </c>
      <c r="D131" s="32">
        <f t="shared" si="12"/>
        <v>168</v>
      </c>
      <c r="E131" s="33">
        <v>1386</v>
      </c>
      <c r="F131" s="33">
        <v>1267</v>
      </c>
      <c r="G131" s="33">
        <v>119</v>
      </c>
      <c r="H131" s="33">
        <v>144</v>
      </c>
      <c r="I131" s="33">
        <v>161</v>
      </c>
      <c r="J131" s="33">
        <v>-17</v>
      </c>
      <c r="K131" s="31">
        <v>242</v>
      </c>
      <c r="L131" s="33">
        <v>176</v>
      </c>
      <c r="M131" s="33">
        <v>66</v>
      </c>
      <c r="N131" s="37"/>
    </row>
    <row r="132" spans="1:14">
      <c r="A132" s="36" t="s">
        <v>133</v>
      </c>
      <c r="B132" s="31">
        <v>4420</v>
      </c>
      <c r="C132" s="31">
        <f t="shared" si="14"/>
        <v>3979</v>
      </c>
      <c r="D132" s="32">
        <f t="shared" si="12"/>
        <v>441</v>
      </c>
      <c r="E132" s="33">
        <v>3395</v>
      </c>
      <c r="F132" s="33">
        <v>3169</v>
      </c>
      <c r="G132" s="33">
        <v>226</v>
      </c>
      <c r="H132" s="33">
        <v>421</v>
      </c>
      <c r="I132" s="33">
        <v>380</v>
      </c>
      <c r="J132" s="33">
        <v>41</v>
      </c>
      <c r="K132" s="31">
        <v>604</v>
      </c>
      <c r="L132" s="33">
        <v>430</v>
      </c>
      <c r="M132" s="33">
        <v>174</v>
      </c>
      <c r="N132" s="37"/>
    </row>
    <row r="133" spans="1:14" ht="24">
      <c r="A133" s="28" t="s">
        <v>134</v>
      </c>
      <c r="B133" s="29">
        <v>34503</v>
      </c>
      <c r="C133" s="29">
        <f>SUM(C135:C139)</f>
        <v>29258</v>
      </c>
      <c r="D133" s="27">
        <f t="shared" si="12"/>
        <v>5245</v>
      </c>
      <c r="E133" s="29">
        <v>26779</v>
      </c>
      <c r="F133" s="29">
        <v>23289</v>
      </c>
      <c r="G133" s="33">
        <v>3490</v>
      </c>
      <c r="H133" s="29">
        <v>2525</v>
      </c>
      <c r="I133" s="29">
        <v>2322</v>
      </c>
      <c r="J133" s="33">
        <v>203</v>
      </c>
      <c r="K133" s="29">
        <v>5199</v>
      </c>
      <c r="L133" s="29">
        <v>3647</v>
      </c>
      <c r="M133" s="33">
        <v>1552</v>
      </c>
      <c r="N133" s="37"/>
    </row>
    <row r="134" spans="1:14" ht="36">
      <c r="A134" s="28" t="s">
        <v>14</v>
      </c>
      <c r="B134" s="29">
        <v>4549</v>
      </c>
      <c r="C134" s="29">
        <f>SUM(C135)</f>
        <v>3788</v>
      </c>
      <c r="D134" s="27">
        <f t="shared" si="12"/>
        <v>761</v>
      </c>
      <c r="E134" s="29">
        <v>3841</v>
      </c>
      <c r="F134" s="29">
        <v>3275</v>
      </c>
      <c r="G134" s="33">
        <v>566</v>
      </c>
      <c r="H134" s="29">
        <v>185</v>
      </c>
      <c r="I134" s="29">
        <v>150</v>
      </c>
      <c r="J134" s="33">
        <v>35</v>
      </c>
      <c r="K134" s="29">
        <v>523</v>
      </c>
      <c r="L134" s="29">
        <v>363</v>
      </c>
      <c r="M134" s="33">
        <v>160</v>
      </c>
      <c r="N134" s="37"/>
    </row>
    <row r="135" spans="1:14">
      <c r="A135" s="35" t="s">
        <v>135</v>
      </c>
      <c r="B135" s="31">
        <v>4549</v>
      </c>
      <c r="C135" s="31">
        <f t="shared" ref="C135:C139" si="15">F135+I135+L135</f>
        <v>3788</v>
      </c>
      <c r="D135" s="32">
        <f t="shared" si="12"/>
        <v>761</v>
      </c>
      <c r="E135" s="33">
        <v>3841</v>
      </c>
      <c r="F135" s="33">
        <v>3275</v>
      </c>
      <c r="G135" s="33">
        <v>566</v>
      </c>
      <c r="H135" s="33">
        <v>185</v>
      </c>
      <c r="I135" s="33">
        <v>150</v>
      </c>
      <c r="J135" s="33">
        <v>35</v>
      </c>
      <c r="K135" s="31">
        <v>523</v>
      </c>
      <c r="L135" s="33">
        <v>363</v>
      </c>
      <c r="M135" s="33">
        <v>160</v>
      </c>
      <c r="N135" s="37"/>
    </row>
    <row r="136" spans="1:14">
      <c r="A136" s="34" t="s">
        <v>136</v>
      </c>
      <c r="B136" s="31">
        <v>6126</v>
      </c>
      <c r="C136" s="31">
        <f t="shared" si="15"/>
        <v>5479</v>
      </c>
      <c r="D136" s="32">
        <f t="shared" ref="D136:D163" si="16">G136+J136+M136</f>
        <v>647</v>
      </c>
      <c r="E136" s="33">
        <v>4425</v>
      </c>
      <c r="F136" s="33">
        <v>4064</v>
      </c>
      <c r="G136" s="33">
        <v>361</v>
      </c>
      <c r="H136" s="33">
        <v>613</v>
      </c>
      <c r="I136" s="33">
        <v>622</v>
      </c>
      <c r="J136" s="33">
        <v>-9</v>
      </c>
      <c r="K136" s="31">
        <v>1088</v>
      </c>
      <c r="L136" s="33">
        <v>793</v>
      </c>
      <c r="M136" s="33">
        <v>295</v>
      </c>
      <c r="N136" s="37"/>
    </row>
    <row r="137" spans="1:14">
      <c r="A137" s="36" t="s">
        <v>137</v>
      </c>
      <c r="B137" s="31">
        <v>3443</v>
      </c>
      <c r="C137" s="31">
        <f t="shared" si="15"/>
        <v>2903</v>
      </c>
      <c r="D137" s="32">
        <f t="shared" si="16"/>
        <v>540</v>
      </c>
      <c r="E137" s="33">
        <v>2785</v>
      </c>
      <c r="F137" s="33">
        <v>2429</v>
      </c>
      <c r="G137" s="33">
        <v>356</v>
      </c>
      <c r="H137" s="33">
        <v>70</v>
      </c>
      <c r="I137" s="33">
        <v>62</v>
      </c>
      <c r="J137" s="33">
        <v>8</v>
      </c>
      <c r="K137" s="31">
        <v>588</v>
      </c>
      <c r="L137" s="33">
        <v>412</v>
      </c>
      <c r="M137" s="33">
        <v>176</v>
      </c>
      <c r="N137" s="37"/>
    </row>
    <row r="138" spans="1:14">
      <c r="A138" s="34" t="s">
        <v>138</v>
      </c>
      <c r="B138" s="31">
        <v>7268</v>
      </c>
      <c r="C138" s="31">
        <f t="shared" si="15"/>
        <v>6185</v>
      </c>
      <c r="D138" s="32">
        <f t="shared" si="16"/>
        <v>1083</v>
      </c>
      <c r="E138" s="33">
        <v>5567</v>
      </c>
      <c r="F138" s="33">
        <v>4853</v>
      </c>
      <c r="G138" s="33">
        <v>714</v>
      </c>
      <c r="H138" s="33">
        <v>647</v>
      </c>
      <c r="I138" s="33">
        <v>579</v>
      </c>
      <c r="J138" s="33">
        <v>68</v>
      </c>
      <c r="K138" s="31">
        <v>1054</v>
      </c>
      <c r="L138" s="33">
        <v>753</v>
      </c>
      <c r="M138" s="33">
        <v>301</v>
      </c>
      <c r="N138" s="37"/>
    </row>
    <row r="139" spans="1:14">
      <c r="A139" s="34" t="s">
        <v>139</v>
      </c>
      <c r="B139" s="31">
        <v>13117</v>
      </c>
      <c r="C139" s="31">
        <f t="shared" si="15"/>
        <v>10903</v>
      </c>
      <c r="D139" s="32">
        <f t="shared" si="16"/>
        <v>2214</v>
      </c>
      <c r="E139" s="33">
        <v>10161</v>
      </c>
      <c r="F139" s="33">
        <v>8668</v>
      </c>
      <c r="G139" s="33">
        <v>1493</v>
      </c>
      <c r="H139" s="33">
        <v>1010</v>
      </c>
      <c r="I139" s="33">
        <v>909</v>
      </c>
      <c r="J139" s="33">
        <v>101</v>
      </c>
      <c r="K139" s="31">
        <v>1946</v>
      </c>
      <c r="L139" s="33">
        <v>1326</v>
      </c>
      <c r="M139" s="33">
        <v>620</v>
      </c>
      <c r="N139" s="37"/>
    </row>
    <row r="140" spans="1:14" ht="24">
      <c r="A140" s="28" t="s">
        <v>140</v>
      </c>
      <c r="B140" s="29">
        <v>38239</v>
      </c>
      <c r="C140" s="29">
        <f>SUM(C142:C154)</f>
        <v>32770</v>
      </c>
      <c r="D140" s="27">
        <f t="shared" si="16"/>
        <v>5469</v>
      </c>
      <c r="E140" s="29">
        <v>29810</v>
      </c>
      <c r="F140" s="29">
        <v>26109</v>
      </c>
      <c r="G140" s="33">
        <v>3701</v>
      </c>
      <c r="H140" s="29">
        <v>2787</v>
      </c>
      <c r="I140" s="29">
        <v>2715</v>
      </c>
      <c r="J140" s="33">
        <v>72</v>
      </c>
      <c r="K140" s="29">
        <v>5642</v>
      </c>
      <c r="L140" s="29">
        <v>3946</v>
      </c>
      <c r="M140" s="33">
        <v>1696</v>
      </c>
      <c r="N140" s="37"/>
    </row>
    <row r="141" spans="1:14" ht="36">
      <c r="A141" s="28" t="s">
        <v>14</v>
      </c>
      <c r="B141" s="29">
        <v>4282</v>
      </c>
      <c r="C141" s="29">
        <f>SUM(C142)</f>
        <v>3465</v>
      </c>
      <c r="D141" s="27">
        <f t="shared" si="16"/>
        <v>817</v>
      </c>
      <c r="E141" s="29">
        <v>3638</v>
      </c>
      <c r="F141" s="29">
        <v>3017</v>
      </c>
      <c r="G141" s="33">
        <v>621</v>
      </c>
      <c r="H141" s="29">
        <v>162</v>
      </c>
      <c r="I141" s="29">
        <v>108</v>
      </c>
      <c r="J141" s="33">
        <v>54</v>
      </c>
      <c r="K141" s="29">
        <v>482</v>
      </c>
      <c r="L141" s="29">
        <v>340</v>
      </c>
      <c r="M141" s="33">
        <v>142</v>
      </c>
      <c r="N141" s="37"/>
    </row>
    <row r="142" spans="1:14">
      <c r="A142" s="35" t="s">
        <v>141</v>
      </c>
      <c r="B142" s="31">
        <v>4282</v>
      </c>
      <c r="C142" s="31">
        <f t="shared" ref="C142:C154" si="17">F142+I142+L142</f>
        <v>3465</v>
      </c>
      <c r="D142" s="32">
        <f t="shared" si="16"/>
        <v>817</v>
      </c>
      <c r="E142" s="33">
        <v>3638</v>
      </c>
      <c r="F142" s="33">
        <v>3017</v>
      </c>
      <c r="G142" s="33">
        <v>621</v>
      </c>
      <c r="H142" s="33">
        <v>162</v>
      </c>
      <c r="I142" s="33">
        <v>108</v>
      </c>
      <c r="J142" s="33">
        <v>54</v>
      </c>
      <c r="K142" s="31">
        <v>482</v>
      </c>
      <c r="L142" s="33">
        <v>340</v>
      </c>
      <c r="M142" s="33">
        <v>142</v>
      </c>
      <c r="N142" s="37"/>
    </row>
    <row r="143" spans="1:14">
      <c r="A143" s="36" t="s">
        <v>142</v>
      </c>
      <c r="B143" s="31">
        <v>4556</v>
      </c>
      <c r="C143" s="31">
        <f t="shared" si="17"/>
        <v>3997</v>
      </c>
      <c r="D143" s="32">
        <f t="shared" si="16"/>
        <v>559</v>
      </c>
      <c r="E143" s="33">
        <v>3523</v>
      </c>
      <c r="F143" s="33">
        <v>3142</v>
      </c>
      <c r="G143" s="33">
        <v>381</v>
      </c>
      <c r="H143" s="33">
        <v>380</v>
      </c>
      <c r="I143" s="33">
        <v>393</v>
      </c>
      <c r="J143" s="33">
        <v>-13</v>
      </c>
      <c r="K143" s="31">
        <v>653</v>
      </c>
      <c r="L143" s="33">
        <v>462</v>
      </c>
      <c r="M143" s="33">
        <v>191</v>
      </c>
      <c r="N143" s="37"/>
    </row>
    <row r="144" spans="1:14">
      <c r="A144" s="36" t="s">
        <v>143</v>
      </c>
      <c r="B144" s="31">
        <v>2825</v>
      </c>
      <c r="C144" s="31">
        <f t="shared" si="17"/>
        <v>2477</v>
      </c>
      <c r="D144" s="32">
        <f t="shared" si="16"/>
        <v>348</v>
      </c>
      <c r="E144" s="33">
        <v>2093</v>
      </c>
      <c r="F144" s="33">
        <v>1881</v>
      </c>
      <c r="G144" s="33">
        <v>212</v>
      </c>
      <c r="H144" s="33">
        <v>217</v>
      </c>
      <c r="I144" s="33">
        <v>238</v>
      </c>
      <c r="J144" s="33">
        <v>-21</v>
      </c>
      <c r="K144" s="31">
        <v>515</v>
      </c>
      <c r="L144" s="33">
        <v>358</v>
      </c>
      <c r="M144" s="33">
        <v>157</v>
      </c>
      <c r="N144" s="37"/>
    </row>
    <row r="145" spans="1:14">
      <c r="A145" s="36" t="s">
        <v>144</v>
      </c>
      <c r="B145" s="31">
        <v>6446</v>
      </c>
      <c r="C145" s="31">
        <f t="shared" si="17"/>
        <v>5551</v>
      </c>
      <c r="D145" s="32">
        <f t="shared" si="16"/>
        <v>895</v>
      </c>
      <c r="E145" s="33">
        <v>4929</v>
      </c>
      <c r="F145" s="33">
        <v>4330</v>
      </c>
      <c r="G145" s="33">
        <v>599</v>
      </c>
      <c r="H145" s="33">
        <v>390</v>
      </c>
      <c r="I145" s="33">
        <v>451</v>
      </c>
      <c r="J145" s="33">
        <v>-61</v>
      </c>
      <c r="K145" s="31">
        <v>1127</v>
      </c>
      <c r="L145" s="33">
        <v>770</v>
      </c>
      <c r="M145" s="33">
        <v>357</v>
      </c>
      <c r="N145" s="37"/>
    </row>
    <row r="146" spans="1:14">
      <c r="A146" s="36" t="s">
        <v>145</v>
      </c>
      <c r="B146" s="31">
        <v>3388</v>
      </c>
      <c r="C146" s="31">
        <f t="shared" si="17"/>
        <v>2758</v>
      </c>
      <c r="D146" s="32">
        <f t="shared" si="16"/>
        <v>630</v>
      </c>
      <c r="E146" s="33">
        <v>2749</v>
      </c>
      <c r="F146" s="33">
        <v>2307</v>
      </c>
      <c r="G146" s="33">
        <v>442</v>
      </c>
      <c r="H146" s="33">
        <v>187</v>
      </c>
      <c r="I146" s="33">
        <v>134</v>
      </c>
      <c r="J146" s="33">
        <v>53</v>
      </c>
      <c r="K146" s="31">
        <v>452</v>
      </c>
      <c r="L146" s="33">
        <v>317</v>
      </c>
      <c r="M146" s="33">
        <v>135</v>
      </c>
      <c r="N146" s="37"/>
    </row>
    <row r="147" spans="1:14">
      <c r="A147" s="36" t="s">
        <v>146</v>
      </c>
      <c r="B147" s="31">
        <v>2231</v>
      </c>
      <c r="C147" s="31">
        <f t="shared" si="17"/>
        <v>1897</v>
      </c>
      <c r="D147" s="32">
        <f t="shared" si="16"/>
        <v>334</v>
      </c>
      <c r="E147" s="33">
        <v>1719</v>
      </c>
      <c r="F147" s="33">
        <v>1493</v>
      </c>
      <c r="G147" s="33">
        <v>226</v>
      </c>
      <c r="H147" s="33">
        <v>202</v>
      </c>
      <c r="I147" s="33">
        <v>188</v>
      </c>
      <c r="J147" s="33">
        <v>14</v>
      </c>
      <c r="K147" s="31">
        <v>310</v>
      </c>
      <c r="L147" s="33">
        <v>216</v>
      </c>
      <c r="M147" s="33">
        <v>94</v>
      </c>
      <c r="N147" s="37"/>
    </row>
    <row r="148" spans="1:14">
      <c r="A148" s="34" t="s">
        <v>147</v>
      </c>
      <c r="B148" s="31">
        <v>3288</v>
      </c>
      <c r="C148" s="31">
        <f t="shared" si="17"/>
        <v>2962</v>
      </c>
      <c r="D148" s="32">
        <f t="shared" si="16"/>
        <v>326</v>
      </c>
      <c r="E148" s="33">
        <v>2555</v>
      </c>
      <c r="F148" s="33">
        <v>2336</v>
      </c>
      <c r="G148" s="33">
        <v>219</v>
      </c>
      <c r="H148" s="33">
        <v>320</v>
      </c>
      <c r="I148" s="33">
        <v>326</v>
      </c>
      <c r="J148" s="33">
        <v>-6</v>
      </c>
      <c r="K148" s="31">
        <v>413</v>
      </c>
      <c r="L148" s="33">
        <v>300</v>
      </c>
      <c r="M148" s="33">
        <v>113</v>
      </c>
      <c r="N148" s="37"/>
    </row>
    <row r="149" spans="1:14">
      <c r="A149" s="34" t="s">
        <v>148</v>
      </c>
      <c r="B149" s="31">
        <v>1440</v>
      </c>
      <c r="C149" s="31">
        <f t="shared" si="17"/>
        <v>1199</v>
      </c>
      <c r="D149" s="32">
        <f t="shared" si="16"/>
        <v>241</v>
      </c>
      <c r="E149" s="33">
        <v>1074</v>
      </c>
      <c r="F149" s="33">
        <v>911</v>
      </c>
      <c r="G149" s="33">
        <v>163</v>
      </c>
      <c r="H149" s="33">
        <v>112</v>
      </c>
      <c r="I149" s="33">
        <v>115</v>
      </c>
      <c r="J149" s="33">
        <v>-3</v>
      </c>
      <c r="K149" s="31">
        <v>254</v>
      </c>
      <c r="L149" s="33">
        <v>173</v>
      </c>
      <c r="M149" s="33">
        <v>81</v>
      </c>
      <c r="N149" s="37"/>
    </row>
    <row r="150" spans="1:14">
      <c r="A150" s="36" t="s">
        <v>149</v>
      </c>
      <c r="B150" s="31">
        <v>2042</v>
      </c>
      <c r="C150" s="31">
        <f t="shared" si="17"/>
        <v>1739</v>
      </c>
      <c r="D150" s="32">
        <f t="shared" si="16"/>
        <v>381</v>
      </c>
      <c r="E150" s="33">
        <v>1519</v>
      </c>
      <c r="F150" s="33">
        <v>1348</v>
      </c>
      <c r="G150" s="33">
        <v>199</v>
      </c>
      <c r="H150" s="33">
        <v>201</v>
      </c>
      <c r="I150" s="33">
        <v>176</v>
      </c>
      <c r="J150" s="33">
        <v>25</v>
      </c>
      <c r="K150" s="31">
        <v>322</v>
      </c>
      <c r="L150" s="33">
        <v>215</v>
      </c>
      <c r="M150" s="33">
        <v>157</v>
      </c>
      <c r="N150" s="37"/>
    </row>
    <row r="151" spans="1:14">
      <c r="A151" s="36" t="s">
        <v>150</v>
      </c>
      <c r="B151" s="31">
        <v>317</v>
      </c>
      <c r="C151" s="31">
        <f t="shared" si="17"/>
        <v>281</v>
      </c>
      <c r="D151" s="32">
        <f t="shared" si="16"/>
        <v>-42</v>
      </c>
      <c r="E151" s="33">
        <v>211</v>
      </c>
      <c r="F151" s="33">
        <v>187</v>
      </c>
      <c r="G151" s="33">
        <v>-4</v>
      </c>
      <c r="H151" s="33">
        <v>9</v>
      </c>
      <c r="I151" s="33">
        <v>10</v>
      </c>
      <c r="J151" s="33">
        <v>-1</v>
      </c>
      <c r="K151" s="31">
        <v>97</v>
      </c>
      <c r="L151" s="33">
        <v>84</v>
      </c>
      <c r="M151" s="33">
        <v>-37</v>
      </c>
      <c r="N151" s="37"/>
    </row>
    <row r="152" spans="1:14">
      <c r="A152" s="34" t="s">
        <v>151</v>
      </c>
      <c r="B152" s="31">
        <v>3129</v>
      </c>
      <c r="C152" s="31">
        <f t="shared" si="17"/>
        <v>2667</v>
      </c>
      <c r="D152" s="32">
        <f t="shared" si="16"/>
        <v>462</v>
      </c>
      <c r="E152" s="33">
        <v>2427</v>
      </c>
      <c r="F152" s="33">
        <v>2118</v>
      </c>
      <c r="G152" s="33">
        <v>309</v>
      </c>
      <c r="H152" s="33">
        <v>287</v>
      </c>
      <c r="I152" s="33">
        <v>260</v>
      </c>
      <c r="J152" s="33">
        <v>27</v>
      </c>
      <c r="K152" s="31">
        <v>415</v>
      </c>
      <c r="L152" s="33">
        <v>289</v>
      </c>
      <c r="M152" s="33">
        <v>126</v>
      </c>
      <c r="N152" s="37"/>
    </row>
    <row r="153" spans="1:14">
      <c r="A153" s="36" t="s">
        <v>152</v>
      </c>
      <c r="B153" s="31">
        <v>1977</v>
      </c>
      <c r="C153" s="31">
        <f t="shared" si="17"/>
        <v>1701</v>
      </c>
      <c r="D153" s="32">
        <f t="shared" si="16"/>
        <v>276</v>
      </c>
      <c r="E153" s="33">
        <v>1565</v>
      </c>
      <c r="F153" s="33">
        <v>1380</v>
      </c>
      <c r="G153" s="33">
        <v>185</v>
      </c>
      <c r="H153" s="33">
        <v>99</v>
      </c>
      <c r="I153" s="33">
        <v>104</v>
      </c>
      <c r="J153" s="33">
        <v>-5</v>
      </c>
      <c r="K153" s="31">
        <v>313</v>
      </c>
      <c r="L153" s="33">
        <v>217</v>
      </c>
      <c r="M153" s="33">
        <v>96</v>
      </c>
      <c r="N153" s="37"/>
    </row>
    <row r="154" spans="1:14">
      <c r="A154" s="36" t="s">
        <v>153</v>
      </c>
      <c r="B154" s="31">
        <v>2318</v>
      </c>
      <c r="C154" s="31">
        <f t="shared" si="17"/>
        <v>2076</v>
      </c>
      <c r="D154" s="32">
        <f t="shared" si="16"/>
        <v>242</v>
      </c>
      <c r="E154" s="33">
        <v>1808</v>
      </c>
      <c r="F154" s="33">
        <v>1659</v>
      </c>
      <c r="G154" s="33">
        <v>149</v>
      </c>
      <c r="H154" s="33">
        <v>221</v>
      </c>
      <c r="I154" s="33">
        <v>212</v>
      </c>
      <c r="J154" s="33">
        <v>9</v>
      </c>
      <c r="K154" s="31">
        <v>289</v>
      </c>
      <c r="L154" s="33">
        <v>205</v>
      </c>
      <c r="M154" s="33">
        <v>84</v>
      </c>
      <c r="N154" s="37"/>
    </row>
    <row r="155" spans="1:14" ht="36">
      <c r="A155" s="28" t="s">
        <v>154</v>
      </c>
      <c r="B155" s="29">
        <v>29509</v>
      </c>
      <c r="C155" s="29">
        <f>SUM(C156:C163)</f>
        <v>25528</v>
      </c>
      <c r="D155" s="27">
        <f t="shared" si="16"/>
        <v>3981</v>
      </c>
      <c r="E155" s="29">
        <v>23100</v>
      </c>
      <c r="F155" s="29">
        <v>20355</v>
      </c>
      <c r="G155" s="33">
        <v>2745</v>
      </c>
      <c r="H155" s="29">
        <v>2863</v>
      </c>
      <c r="I155" s="29">
        <v>2525</v>
      </c>
      <c r="J155" s="33">
        <v>338</v>
      </c>
      <c r="K155" s="29">
        <v>3546</v>
      </c>
      <c r="L155" s="29">
        <v>2648</v>
      </c>
      <c r="M155" s="33">
        <v>898</v>
      </c>
      <c r="N155" s="37"/>
    </row>
    <row r="156" spans="1:14">
      <c r="A156" s="34" t="s">
        <v>155</v>
      </c>
      <c r="B156" s="31">
        <v>3735</v>
      </c>
      <c r="C156" s="31">
        <f t="shared" ref="C156:C163" si="18">F156+I156+L156</f>
        <v>3206</v>
      </c>
      <c r="D156" s="32">
        <f t="shared" si="16"/>
        <v>529</v>
      </c>
      <c r="E156" s="33">
        <v>2911</v>
      </c>
      <c r="F156" s="33">
        <v>2555</v>
      </c>
      <c r="G156" s="33">
        <v>356</v>
      </c>
      <c r="H156" s="33">
        <v>286</v>
      </c>
      <c r="I156" s="33">
        <v>277</v>
      </c>
      <c r="J156" s="33">
        <v>9</v>
      </c>
      <c r="K156" s="31">
        <v>538</v>
      </c>
      <c r="L156" s="33">
        <v>374</v>
      </c>
      <c r="M156" s="33">
        <v>164</v>
      </c>
      <c r="N156" s="37"/>
    </row>
    <row r="157" spans="1:14">
      <c r="A157" s="36" t="s">
        <v>156</v>
      </c>
      <c r="B157" s="31">
        <v>3195</v>
      </c>
      <c r="C157" s="31">
        <f t="shared" si="18"/>
        <v>2805</v>
      </c>
      <c r="D157" s="32">
        <f t="shared" si="16"/>
        <v>390</v>
      </c>
      <c r="E157" s="33">
        <v>2530</v>
      </c>
      <c r="F157" s="33">
        <v>2257</v>
      </c>
      <c r="G157" s="33">
        <v>273</v>
      </c>
      <c r="H157" s="33">
        <v>304</v>
      </c>
      <c r="I157" s="33">
        <v>287</v>
      </c>
      <c r="J157" s="33">
        <v>17</v>
      </c>
      <c r="K157" s="31">
        <v>361</v>
      </c>
      <c r="L157" s="33">
        <v>261</v>
      </c>
      <c r="M157" s="33">
        <v>100</v>
      </c>
      <c r="N157" s="37"/>
    </row>
    <row r="158" spans="1:14">
      <c r="A158" s="36" t="s">
        <v>157</v>
      </c>
      <c r="B158" s="31">
        <v>4778</v>
      </c>
      <c r="C158" s="31">
        <f t="shared" si="18"/>
        <v>4024</v>
      </c>
      <c r="D158" s="32">
        <f t="shared" si="16"/>
        <v>754</v>
      </c>
      <c r="E158" s="33">
        <v>3702</v>
      </c>
      <c r="F158" s="33">
        <v>3176</v>
      </c>
      <c r="G158" s="33">
        <v>526</v>
      </c>
      <c r="H158" s="33">
        <v>544</v>
      </c>
      <c r="I158" s="33">
        <v>478</v>
      </c>
      <c r="J158" s="33">
        <v>66</v>
      </c>
      <c r="K158" s="31">
        <v>532</v>
      </c>
      <c r="L158" s="33">
        <v>370</v>
      </c>
      <c r="M158" s="33">
        <v>162</v>
      </c>
      <c r="N158" s="37"/>
    </row>
    <row r="159" spans="1:14">
      <c r="A159" s="34" t="s">
        <v>158</v>
      </c>
      <c r="B159" s="31">
        <v>3272</v>
      </c>
      <c r="C159" s="31">
        <f t="shared" si="18"/>
        <v>2825</v>
      </c>
      <c r="D159" s="32">
        <f t="shared" si="16"/>
        <v>447</v>
      </c>
      <c r="E159" s="33">
        <v>2581</v>
      </c>
      <c r="F159" s="33">
        <v>2295</v>
      </c>
      <c r="G159" s="33">
        <v>286</v>
      </c>
      <c r="H159" s="33">
        <v>260</v>
      </c>
      <c r="I159" s="33">
        <v>226</v>
      </c>
      <c r="J159" s="33">
        <v>34</v>
      </c>
      <c r="K159" s="31">
        <v>431</v>
      </c>
      <c r="L159" s="33">
        <v>304</v>
      </c>
      <c r="M159" s="33">
        <v>127</v>
      </c>
      <c r="N159" s="37"/>
    </row>
    <row r="160" spans="1:14">
      <c r="A160" s="34" t="s">
        <v>159</v>
      </c>
      <c r="B160" s="31">
        <v>2641</v>
      </c>
      <c r="C160" s="31">
        <f t="shared" si="18"/>
        <v>2309</v>
      </c>
      <c r="D160" s="32">
        <f t="shared" si="16"/>
        <v>332</v>
      </c>
      <c r="E160" s="33">
        <v>2012</v>
      </c>
      <c r="F160" s="33">
        <v>1799</v>
      </c>
      <c r="G160" s="33">
        <v>213</v>
      </c>
      <c r="H160" s="33">
        <v>305</v>
      </c>
      <c r="I160" s="33">
        <v>275</v>
      </c>
      <c r="J160" s="33">
        <v>30</v>
      </c>
      <c r="K160" s="31">
        <v>324</v>
      </c>
      <c r="L160" s="33">
        <v>235</v>
      </c>
      <c r="M160" s="33">
        <v>89</v>
      </c>
      <c r="N160" s="37"/>
    </row>
    <row r="161" spans="1:14">
      <c r="A161" s="36" t="s">
        <v>160</v>
      </c>
      <c r="B161" s="31">
        <v>1198</v>
      </c>
      <c r="C161" s="31">
        <f t="shared" si="18"/>
        <v>1089</v>
      </c>
      <c r="D161" s="32">
        <f t="shared" si="16"/>
        <v>109</v>
      </c>
      <c r="E161" s="33">
        <v>929</v>
      </c>
      <c r="F161" s="33">
        <v>860</v>
      </c>
      <c r="G161" s="33">
        <v>69</v>
      </c>
      <c r="H161" s="33">
        <v>132</v>
      </c>
      <c r="I161" s="33">
        <v>128</v>
      </c>
      <c r="J161" s="33">
        <v>4</v>
      </c>
      <c r="K161" s="31">
        <v>137</v>
      </c>
      <c r="L161" s="33">
        <v>101</v>
      </c>
      <c r="M161" s="33">
        <v>36</v>
      </c>
      <c r="N161" s="37"/>
    </row>
    <row r="162" spans="1:14">
      <c r="A162" s="36" t="s">
        <v>161</v>
      </c>
      <c r="B162" s="31">
        <v>5424</v>
      </c>
      <c r="C162" s="31">
        <f t="shared" si="18"/>
        <v>4683</v>
      </c>
      <c r="D162" s="32">
        <f t="shared" si="16"/>
        <v>741</v>
      </c>
      <c r="E162" s="33">
        <v>4242</v>
      </c>
      <c r="F162" s="33">
        <v>3755</v>
      </c>
      <c r="G162" s="33">
        <v>487</v>
      </c>
      <c r="H162" s="33">
        <v>527</v>
      </c>
      <c r="I162" s="33">
        <v>457</v>
      </c>
      <c r="J162" s="33">
        <v>70</v>
      </c>
      <c r="K162" s="31">
        <v>655</v>
      </c>
      <c r="L162" s="33">
        <v>471</v>
      </c>
      <c r="M162" s="33">
        <v>184</v>
      </c>
      <c r="N162" s="37"/>
    </row>
    <row r="163" spans="1:14">
      <c r="A163" s="36" t="s">
        <v>162</v>
      </c>
      <c r="B163" s="31">
        <v>5266</v>
      </c>
      <c r="C163" s="31">
        <f t="shared" si="18"/>
        <v>4587</v>
      </c>
      <c r="D163" s="32">
        <f t="shared" si="16"/>
        <v>679</v>
      </c>
      <c r="E163" s="33">
        <v>4193</v>
      </c>
      <c r="F163" s="33">
        <v>3658</v>
      </c>
      <c r="G163" s="33">
        <v>535</v>
      </c>
      <c r="H163" s="33">
        <v>505</v>
      </c>
      <c r="I163" s="33">
        <v>397</v>
      </c>
      <c r="J163" s="33">
        <v>108</v>
      </c>
      <c r="K163" s="31">
        <v>568</v>
      </c>
      <c r="L163" s="33">
        <v>532</v>
      </c>
      <c r="M163" s="33">
        <v>36</v>
      </c>
      <c r="N163" s="37"/>
    </row>
  </sheetData>
  <autoFilter ref="A7:N163"/>
  <mergeCells count="8">
    <mergeCell ref="A2:N2"/>
    <mergeCell ref="B4:M4"/>
    <mergeCell ref="B5:D5"/>
    <mergeCell ref="E5:G5"/>
    <mergeCell ref="H5:J5"/>
    <mergeCell ref="K5:M5"/>
    <mergeCell ref="A4:A6"/>
    <mergeCell ref="N4:N6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I17" sqref="I17"/>
    </sheetView>
  </sheetViews>
  <sheetFormatPr defaultColWidth="9" defaultRowHeight="15.6"/>
  <cols>
    <col min="1" max="1" width="14.33203125" style="1" customWidth="1"/>
    <col min="2" max="2" width="13.109375" style="1" customWidth="1"/>
    <col min="3" max="3" width="8.77734375" style="1" customWidth="1"/>
    <col min="4" max="4" width="11.77734375" style="1" customWidth="1"/>
    <col min="5" max="5" width="16.6640625" style="1" customWidth="1"/>
    <col min="6" max="6" width="11.109375" style="1" customWidth="1"/>
    <col min="7" max="7" width="15.44140625" style="1" customWidth="1"/>
    <col min="8" max="8" width="15.21875" style="1" customWidth="1"/>
    <col min="9" max="9" width="12.109375" style="1" customWidth="1"/>
    <col min="10" max="256" width="9" style="1"/>
    <col min="257" max="257" width="14.33203125" style="1" customWidth="1"/>
    <col min="258" max="258" width="13.109375" style="1" customWidth="1"/>
    <col min="259" max="259" width="8.77734375" style="1" customWidth="1"/>
    <col min="260" max="260" width="11.77734375" style="1" customWidth="1"/>
    <col min="261" max="261" width="16.6640625" style="1" customWidth="1"/>
    <col min="262" max="262" width="11.109375" style="1" customWidth="1"/>
    <col min="263" max="263" width="15.44140625" style="1" customWidth="1"/>
    <col min="264" max="264" width="15.21875" style="1" customWidth="1"/>
    <col min="265" max="265" width="12.109375" style="1" customWidth="1"/>
    <col min="266" max="512" width="9" style="1"/>
    <col min="513" max="513" width="14.33203125" style="1" customWidth="1"/>
    <col min="514" max="514" width="13.109375" style="1" customWidth="1"/>
    <col min="515" max="515" width="8.77734375" style="1" customWidth="1"/>
    <col min="516" max="516" width="11.77734375" style="1" customWidth="1"/>
    <col min="517" max="517" width="16.6640625" style="1" customWidth="1"/>
    <col min="518" max="518" width="11.109375" style="1" customWidth="1"/>
    <col min="519" max="519" width="15.44140625" style="1" customWidth="1"/>
    <col min="520" max="520" width="15.21875" style="1" customWidth="1"/>
    <col min="521" max="521" width="12.109375" style="1" customWidth="1"/>
    <col min="522" max="768" width="9" style="1"/>
    <col min="769" max="769" width="14.33203125" style="1" customWidth="1"/>
    <col min="770" max="770" width="13.109375" style="1" customWidth="1"/>
    <col min="771" max="771" width="8.77734375" style="1" customWidth="1"/>
    <col min="772" max="772" width="11.77734375" style="1" customWidth="1"/>
    <col min="773" max="773" width="16.6640625" style="1" customWidth="1"/>
    <col min="774" max="774" width="11.109375" style="1" customWidth="1"/>
    <col min="775" max="775" width="15.44140625" style="1" customWidth="1"/>
    <col min="776" max="776" width="15.21875" style="1" customWidth="1"/>
    <col min="777" max="777" width="12.109375" style="1" customWidth="1"/>
    <col min="778" max="1024" width="9" style="1"/>
    <col min="1025" max="1025" width="14.33203125" style="1" customWidth="1"/>
    <col min="1026" max="1026" width="13.109375" style="1" customWidth="1"/>
    <col min="1027" max="1027" width="8.77734375" style="1" customWidth="1"/>
    <col min="1028" max="1028" width="11.77734375" style="1" customWidth="1"/>
    <col min="1029" max="1029" width="16.6640625" style="1" customWidth="1"/>
    <col min="1030" max="1030" width="11.109375" style="1" customWidth="1"/>
    <col min="1031" max="1031" width="15.44140625" style="1" customWidth="1"/>
    <col min="1032" max="1032" width="15.21875" style="1" customWidth="1"/>
    <col min="1033" max="1033" width="12.109375" style="1" customWidth="1"/>
    <col min="1034" max="1280" width="9" style="1"/>
    <col min="1281" max="1281" width="14.33203125" style="1" customWidth="1"/>
    <col min="1282" max="1282" width="13.109375" style="1" customWidth="1"/>
    <col min="1283" max="1283" width="8.77734375" style="1" customWidth="1"/>
    <col min="1284" max="1284" width="11.77734375" style="1" customWidth="1"/>
    <col min="1285" max="1285" width="16.6640625" style="1" customWidth="1"/>
    <col min="1286" max="1286" width="11.109375" style="1" customWidth="1"/>
    <col min="1287" max="1287" width="15.44140625" style="1" customWidth="1"/>
    <col min="1288" max="1288" width="15.21875" style="1" customWidth="1"/>
    <col min="1289" max="1289" width="12.109375" style="1" customWidth="1"/>
    <col min="1290" max="1536" width="9" style="1"/>
    <col min="1537" max="1537" width="14.33203125" style="1" customWidth="1"/>
    <col min="1538" max="1538" width="13.109375" style="1" customWidth="1"/>
    <col min="1539" max="1539" width="8.77734375" style="1" customWidth="1"/>
    <col min="1540" max="1540" width="11.77734375" style="1" customWidth="1"/>
    <col min="1541" max="1541" width="16.6640625" style="1" customWidth="1"/>
    <col min="1542" max="1542" width="11.109375" style="1" customWidth="1"/>
    <col min="1543" max="1543" width="15.44140625" style="1" customWidth="1"/>
    <col min="1544" max="1544" width="15.21875" style="1" customWidth="1"/>
    <col min="1545" max="1545" width="12.109375" style="1" customWidth="1"/>
    <col min="1546" max="1792" width="9" style="1"/>
    <col min="1793" max="1793" width="14.33203125" style="1" customWidth="1"/>
    <col min="1794" max="1794" width="13.109375" style="1" customWidth="1"/>
    <col min="1795" max="1795" width="8.77734375" style="1" customWidth="1"/>
    <col min="1796" max="1796" width="11.77734375" style="1" customWidth="1"/>
    <col min="1797" max="1797" width="16.6640625" style="1" customWidth="1"/>
    <col min="1798" max="1798" width="11.109375" style="1" customWidth="1"/>
    <col min="1799" max="1799" width="15.44140625" style="1" customWidth="1"/>
    <col min="1800" max="1800" width="15.21875" style="1" customWidth="1"/>
    <col min="1801" max="1801" width="12.109375" style="1" customWidth="1"/>
    <col min="1802" max="2048" width="9" style="1"/>
    <col min="2049" max="2049" width="14.33203125" style="1" customWidth="1"/>
    <col min="2050" max="2050" width="13.109375" style="1" customWidth="1"/>
    <col min="2051" max="2051" width="8.77734375" style="1" customWidth="1"/>
    <col min="2052" max="2052" width="11.77734375" style="1" customWidth="1"/>
    <col min="2053" max="2053" width="16.6640625" style="1" customWidth="1"/>
    <col min="2054" max="2054" width="11.109375" style="1" customWidth="1"/>
    <col min="2055" max="2055" width="15.44140625" style="1" customWidth="1"/>
    <col min="2056" max="2056" width="15.21875" style="1" customWidth="1"/>
    <col min="2057" max="2057" width="12.109375" style="1" customWidth="1"/>
    <col min="2058" max="2304" width="9" style="1"/>
    <col min="2305" max="2305" width="14.33203125" style="1" customWidth="1"/>
    <col min="2306" max="2306" width="13.109375" style="1" customWidth="1"/>
    <col min="2307" max="2307" width="8.77734375" style="1" customWidth="1"/>
    <col min="2308" max="2308" width="11.77734375" style="1" customWidth="1"/>
    <col min="2309" max="2309" width="16.6640625" style="1" customWidth="1"/>
    <col min="2310" max="2310" width="11.109375" style="1" customWidth="1"/>
    <col min="2311" max="2311" width="15.44140625" style="1" customWidth="1"/>
    <col min="2312" max="2312" width="15.21875" style="1" customWidth="1"/>
    <col min="2313" max="2313" width="12.109375" style="1" customWidth="1"/>
    <col min="2314" max="2560" width="9" style="1"/>
    <col min="2561" max="2561" width="14.33203125" style="1" customWidth="1"/>
    <col min="2562" max="2562" width="13.109375" style="1" customWidth="1"/>
    <col min="2563" max="2563" width="8.77734375" style="1" customWidth="1"/>
    <col min="2564" max="2564" width="11.77734375" style="1" customWidth="1"/>
    <col min="2565" max="2565" width="16.6640625" style="1" customWidth="1"/>
    <col min="2566" max="2566" width="11.109375" style="1" customWidth="1"/>
    <col min="2567" max="2567" width="15.44140625" style="1" customWidth="1"/>
    <col min="2568" max="2568" width="15.21875" style="1" customWidth="1"/>
    <col min="2569" max="2569" width="12.109375" style="1" customWidth="1"/>
    <col min="2570" max="2816" width="9" style="1"/>
    <col min="2817" max="2817" width="14.33203125" style="1" customWidth="1"/>
    <col min="2818" max="2818" width="13.109375" style="1" customWidth="1"/>
    <col min="2819" max="2819" width="8.77734375" style="1" customWidth="1"/>
    <col min="2820" max="2820" width="11.77734375" style="1" customWidth="1"/>
    <col min="2821" max="2821" width="16.6640625" style="1" customWidth="1"/>
    <col min="2822" max="2822" width="11.109375" style="1" customWidth="1"/>
    <col min="2823" max="2823" width="15.44140625" style="1" customWidth="1"/>
    <col min="2824" max="2824" width="15.21875" style="1" customWidth="1"/>
    <col min="2825" max="2825" width="12.109375" style="1" customWidth="1"/>
    <col min="2826" max="3072" width="9" style="1"/>
    <col min="3073" max="3073" width="14.33203125" style="1" customWidth="1"/>
    <col min="3074" max="3074" width="13.109375" style="1" customWidth="1"/>
    <col min="3075" max="3075" width="8.77734375" style="1" customWidth="1"/>
    <col min="3076" max="3076" width="11.77734375" style="1" customWidth="1"/>
    <col min="3077" max="3077" width="16.6640625" style="1" customWidth="1"/>
    <col min="3078" max="3078" width="11.109375" style="1" customWidth="1"/>
    <col min="3079" max="3079" width="15.44140625" style="1" customWidth="1"/>
    <col min="3080" max="3080" width="15.21875" style="1" customWidth="1"/>
    <col min="3081" max="3081" width="12.109375" style="1" customWidth="1"/>
    <col min="3082" max="3328" width="9" style="1"/>
    <col min="3329" max="3329" width="14.33203125" style="1" customWidth="1"/>
    <col min="3330" max="3330" width="13.109375" style="1" customWidth="1"/>
    <col min="3331" max="3331" width="8.77734375" style="1" customWidth="1"/>
    <col min="3332" max="3332" width="11.77734375" style="1" customWidth="1"/>
    <col min="3333" max="3333" width="16.6640625" style="1" customWidth="1"/>
    <col min="3334" max="3334" width="11.109375" style="1" customWidth="1"/>
    <col min="3335" max="3335" width="15.44140625" style="1" customWidth="1"/>
    <col min="3336" max="3336" width="15.21875" style="1" customWidth="1"/>
    <col min="3337" max="3337" width="12.109375" style="1" customWidth="1"/>
    <col min="3338" max="3584" width="9" style="1"/>
    <col min="3585" max="3585" width="14.33203125" style="1" customWidth="1"/>
    <col min="3586" max="3586" width="13.109375" style="1" customWidth="1"/>
    <col min="3587" max="3587" width="8.77734375" style="1" customWidth="1"/>
    <col min="3588" max="3588" width="11.77734375" style="1" customWidth="1"/>
    <col min="3589" max="3589" width="16.6640625" style="1" customWidth="1"/>
    <col min="3590" max="3590" width="11.109375" style="1" customWidth="1"/>
    <col min="3591" max="3591" width="15.44140625" style="1" customWidth="1"/>
    <col min="3592" max="3592" width="15.21875" style="1" customWidth="1"/>
    <col min="3593" max="3593" width="12.109375" style="1" customWidth="1"/>
    <col min="3594" max="3840" width="9" style="1"/>
    <col min="3841" max="3841" width="14.33203125" style="1" customWidth="1"/>
    <col min="3842" max="3842" width="13.109375" style="1" customWidth="1"/>
    <col min="3843" max="3843" width="8.77734375" style="1" customWidth="1"/>
    <col min="3844" max="3844" width="11.77734375" style="1" customWidth="1"/>
    <col min="3845" max="3845" width="16.6640625" style="1" customWidth="1"/>
    <col min="3846" max="3846" width="11.109375" style="1" customWidth="1"/>
    <col min="3847" max="3847" width="15.44140625" style="1" customWidth="1"/>
    <col min="3848" max="3848" width="15.21875" style="1" customWidth="1"/>
    <col min="3849" max="3849" width="12.109375" style="1" customWidth="1"/>
    <col min="3850" max="4096" width="9" style="1"/>
    <col min="4097" max="4097" width="14.33203125" style="1" customWidth="1"/>
    <col min="4098" max="4098" width="13.109375" style="1" customWidth="1"/>
    <col min="4099" max="4099" width="8.77734375" style="1" customWidth="1"/>
    <col min="4100" max="4100" width="11.77734375" style="1" customWidth="1"/>
    <col min="4101" max="4101" width="16.6640625" style="1" customWidth="1"/>
    <col min="4102" max="4102" width="11.109375" style="1" customWidth="1"/>
    <col min="4103" max="4103" width="15.44140625" style="1" customWidth="1"/>
    <col min="4104" max="4104" width="15.21875" style="1" customWidth="1"/>
    <col min="4105" max="4105" width="12.109375" style="1" customWidth="1"/>
    <col min="4106" max="4352" width="9" style="1"/>
    <col min="4353" max="4353" width="14.33203125" style="1" customWidth="1"/>
    <col min="4354" max="4354" width="13.109375" style="1" customWidth="1"/>
    <col min="4355" max="4355" width="8.77734375" style="1" customWidth="1"/>
    <col min="4356" max="4356" width="11.77734375" style="1" customWidth="1"/>
    <col min="4357" max="4357" width="16.6640625" style="1" customWidth="1"/>
    <col min="4358" max="4358" width="11.109375" style="1" customWidth="1"/>
    <col min="4359" max="4359" width="15.44140625" style="1" customWidth="1"/>
    <col min="4360" max="4360" width="15.21875" style="1" customWidth="1"/>
    <col min="4361" max="4361" width="12.109375" style="1" customWidth="1"/>
    <col min="4362" max="4608" width="9" style="1"/>
    <col min="4609" max="4609" width="14.33203125" style="1" customWidth="1"/>
    <col min="4610" max="4610" width="13.109375" style="1" customWidth="1"/>
    <col min="4611" max="4611" width="8.77734375" style="1" customWidth="1"/>
    <col min="4612" max="4612" width="11.77734375" style="1" customWidth="1"/>
    <col min="4613" max="4613" width="16.6640625" style="1" customWidth="1"/>
    <col min="4614" max="4614" width="11.109375" style="1" customWidth="1"/>
    <col min="4615" max="4615" width="15.44140625" style="1" customWidth="1"/>
    <col min="4616" max="4616" width="15.21875" style="1" customWidth="1"/>
    <col min="4617" max="4617" width="12.109375" style="1" customWidth="1"/>
    <col min="4618" max="4864" width="9" style="1"/>
    <col min="4865" max="4865" width="14.33203125" style="1" customWidth="1"/>
    <col min="4866" max="4866" width="13.109375" style="1" customWidth="1"/>
    <col min="4867" max="4867" width="8.77734375" style="1" customWidth="1"/>
    <col min="4868" max="4868" width="11.77734375" style="1" customWidth="1"/>
    <col min="4869" max="4869" width="16.6640625" style="1" customWidth="1"/>
    <col min="4870" max="4870" width="11.109375" style="1" customWidth="1"/>
    <col min="4871" max="4871" width="15.44140625" style="1" customWidth="1"/>
    <col min="4872" max="4872" width="15.21875" style="1" customWidth="1"/>
    <col min="4873" max="4873" width="12.109375" style="1" customWidth="1"/>
    <col min="4874" max="5120" width="9" style="1"/>
    <col min="5121" max="5121" width="14.33203125" style="1" customWidth="1"/>
    <col min="5122" max="5122" width="13.109375" style="1" customWidth="1"/>
    <col min="5123" max="5123" width="8.77734375" style="1" customWidth="1"/>
    <col min="5124" max="5124" width="11.77734375" style="1" customWidth="1"/>
    <col min="5125" max="5125" width="16.6640625" style="1" customWidth="1"/>
    <col min="5126" max="5126" width="11.109375" style="1" customWidth="1"/>
    <col min="5127" max="5127" width="15.44140625" style="1" customWidth="1"/>
    <col min="5128" max="5128" width="15.21875" style="1" customWidth="1"/>
    <col min="5129" max="5129" width="12.109375" style="1" customWidth="1"/>
    <col min="5130" max="5376" width="9" style="1"/>
    <col min="5377" max="5377" width="14.33203125" style="1" customWidth="1"/>
    <col min="5378" max="5378" width="13.109375" style="1" customWidth="1"/>
    <col min="5379" max="5379" width="8.77734375" style="1" customWidth="1"/>
    <col min="5380" max="5380" width="11.77734375" style="1" customWidth="1"/>
    <col min="5381" max="5381" width="16.6640625" style="1" customWidth="1"/>
    <col min="5382" max="5382" width="11.109375" style="1" customWidth="1"/>
    <col min="5383" max="5383" width="15.44140625" style="1" customWidth="1"/>
    <col min="5384" max="5384" width="15.21875" style="1" customWidth="1"/>
    <col min="5385" max="5385" width="12.109375" style="1" customWidth="1"/>
    <col min="5386" max="5632" width="9" style="1"/>
    <col min="5633" max="5633" width="14.33203125" style="1" customWidth="1"/>
    <col min="5634" max="5634" width="13.109375" style="1" customWidth="1"/>
    <col min="5635" max="5635" width="8.77734375" style="1" customWidth="1"/>
    <col min="5636" max="5636" width="11.77734375" style="1" customWidth="1"/>
    <col min="5637" max="5637" width="16.6640625" style="1" customWidth="1"/>
    <col min="5638" max="5638" width="11.109375" style="1" customWidth="1"/>
    <col min="5639" max="5639" width="15.44140625" style="1" customWidth="1"/>
    <col min="5640" max="5640" width="15.21875" style="1" customWidth="1"/>
    <col min="5641" max="5641" width="12.109375" style="1" customWidth="1"/>
    <col min="5642" max="5888" width="9" style="1"/>
    <col min="5889" max="5889" width="14.33203125" style="1" customWidth="1"/>
    <col min="5890" max="5890" width="13.109375" style="1" customWidth="1"/>
    <col min="5891" max="5891" width="8.77734375" style="1" customWidth="1"/>
    <col min="5892" max="5892" width="11.77734375" style="1" customWidth="1"/>
    <col min="5893" max="5893" width="16.6640625" style="1" customWidth="1"/>
    <col min="5894" max="5894" width="11.109375" style="1" customWidth="1"/>
    <col min="5895" max="5895" width="15.44140625" style="1" customWidth="1"/>
    <col min="5896" max="5896" width="15.21875" style="1" customWidth="1"/>
    <col min="5897" max="5897" width="12.109375" style="1" customWidth="1"/>
    <col min="5898" max="6144" width="9" style="1"/>
    <col min="6145" max="6145" width="14.33203125" style="1" customWidth="1"/>
    <col min="6146" max="6146" width="13.109375" style="1" customWidth="1"/>
    <col min="6147" max="6147" width="8.77734375" style="1" customWidth="1"/>
    <col min="6148" max="6148" width="11.77734375" style="1" customWidth="1"/>
    <col min="6149" max="6149" width="16.6640625" style="1" customWidth="1"/>
    <col min="6150" max="6150" width="11.109375" style="1" customWidth="1"/>
    <col min="6151" max="6151" width="15.44140625" style="1" customWidth="1"/>
    <col min="6152" max="6152" width="15.21875" style="1" customWidth="1"/>
    <col min="6153" max="6153" width="12.109375" style="1" customWidth="1"/>
    <col min="6154" max="6400" width="9" style="1"/>
    <col min="6401" max="6401" width="14.33203125" style="1" customWidth="1"/>
    <col min="6402" max="6402" width="13.109375" style="1" customWidth="1"/>
    <col min="6403" max="6403" width="8.77734375" style="1" customWidth="1"/>
    <col min="6404" max="6404" width="11.77734375" style="1" customWidth="1"/>
    <col min="6405" max="6405" width="16.6640625" style="1" customWidth="1"/>
    <col min="6406" max="6406" width="11.109375" style="1" customWidth="1"/>
    <col min="6407" max="6407" width="15.44140625" style="1" customWidth="1"/>
    <col min="6408" max="6408" width="15.21875" style="1" customWidth="1"/>
    <col min="6409" max="6409" width="12.109375" style="1" customWidth="1"/>
    <col min="6410" max="6656" width="9" style="1"/>
    <col min="6657" max="6657" width="14.33203125" style="1" customWidth="1"/>
    <col min="6658" max="6658" width="13.109375" style="1" customWidth="1"/>
    <col min="6659" max="6659" width="8.77734375" style="1" customWidth="1"/>
    <col min="6660" max="6660" width="11.77734375" style="1" customWidth="1"/>
    <col min="6661" max="6661" width="16.6640625" style="1" customWidth="1"/>
    <col min="6662" max="6662" width="11.109375" style="1" customWidth="1"/>
    <col min="6663" max="6663" width="15.44140625" style="1" customWidth="1"/>
    <col min="6664" max="6664" width="15.21875" style="1" customWidth="1"/>
    <col min="6665" max="6665" width="12.109375" style="1" customWidth="1"/>
    <col min="6666" max="6912" width="9" style="1"/>
    <col min="6913" max="6913" width="14.33203125" style="1" customWidth="1"/>
    <col min="6914" max="6914" width="13.109375" style="1" customWidth="1"/>
    <col min="6915" max="6915" width="8.77734375" style="1" customWidth="1"/>
    <col min="6916" max="6916" width="11.77734375" style="1" customWidth="1"/>
    <col min="6917" max="6917" width="16.6640625" style="1" customWidth="1"/>
    <col min="6918" max="6918" width="11.109375" style="1" customWidth="1"/>
    <col min="6919" max="6919" width="15.44140625" style="1" customWidth="1"/>
    <col min="6920" max="6920" width="15.21875" style="1" customWidth="1"/>
    <col min="6921" max="6921" width="12.109375" style="1" customWidth="1"/>
    <col min="6922" max="7168" width="9" style="1"/>
    <col min="7169" max="7169" width="14.33203125" style="1" customWidth="1"/>
    <col min="7170" max="7170" width="13.109375" style="1" customWidth="1"/>
    <col min="7171" max="7171" width="8.77734375" style="1" customWidth="1"/>
    <col min="7172" max="7172" width="11.77734375" style="1" customWidth="1"/>
    <col min="7173" max="7173" width="16.6640625" style="1" customWidth="1"/>
    <col min="7174" max="7174" width="11.109375" style="1" customWidth="1"/>
    <col min="7175" max="7175" width="15.44140625" style="1" customWidth="1"/>
    <col min="7176" max="7176" width="15.21875" style="1" customWidth="1"/>
    <col min="7177" max="7177" width="12.109375" style="1" customWidth="1"/>
    <col min="7178" max="7424" width="9" style="1"/>
    <col min="7425" max="7425" width="14.33203125" style="1" customWidth="1"/>
    <col min="7426" max="7426" width="13.109375" style="1" customWidth="1"/>
    <col min="7427" max="7427" width="8.77734375" style="1" customWidth="1"/>
    <col min="7428" max="7428" width="11.77734375" style="1" customWidth="1"/>
    <col min="7429" max="7429" width="16.6640625" style="1" customWidth="1"/>
    <col min="7430" max="7430" width="11.109375" style="1" customWidth="1"/>
    <col min="7431" max="7431" width="15.44140625" style="1" customWidth="1"/>
    <col min="7432" max="7432" width="15.21875" style="1" customWidth="1"/>
    <col min="7433" max="7433" width="12.109375" style="1" customWidth="1"/>
    <col min="7434" max="7680" width="9" style="1"/>
    <col min="7681" max="7681" width="14.33203125" style="1" customWidth="1"/>
    <col min="7682" max="7682" width="13.109375" style="1" customWidth="1"/>
    <col min="7683" max="7683" width="8.77734375" style="1" customWidth="1"/>
    <col min="7684" max="7684" width="11.77734375" style="1" customWidth="1"/>
    <col min="7685" max="7685" width="16.6640625" style="1" customWidth="1"/>
    <col min="7686" max="7686" width="11.109375" style="1" customWidth="1"/>
    <col min="7687" max="7687" width="15.44140625" style="1" customWidth="1"/>
    <col min="7688" max="7688" width="15.21875" style="1" customWidth="1"/>
    <col min="7689" max="7689" width="12.109375" style="1" customWidth="1"/>
    <col min="7690" max="7936" width="9" style="1"/>
    <col min="7937" max="7937" width="14.33203125" style="1" customWidth="1"/>
    <col min="7938" max="7938" width="13.109375" style="1" customWidth="1"/>
    <col min="7939" max="7939" width="8.77734375" style="1" customWidth="1"/>
    <col min="7940" max="7940" width="11.77734375" style="1" customWidth="1"/>
    <col min="7941" max="7941" width="16.6640625" style="1" customWidth="1"/>
    <col min="7942" max="7942" width="11.109375" style="1" customWidth="1"/>
    <col min="7943" max="7943" width="15.44140625" style="1" customWidth="1"/>
    <col min="7944" max="7944" width="15.21875" style="1" customWidth="1"/>
    <col min="7945" max="7945" width="12.109375" style="1" customWidth="1"/>
    <col min="7946" max="8192" width="9" style="1"/>
    <col min="8193" max="8193" width="14.33203125" style="1" customWidth="1"/>
    <col min="8194" max="8194" width="13.109375" style="1" customWidth="1"/>
    <col min="8195" max="8195" width="8.77734375" style="1" customWidth="1"/>
    <col min="8196" max="8196" width="11.77734375" style="1" customWidth="1"/>
    <col min="8197" max="8197" width="16.6640625" style="1" customWidth="1"/>
    <col min="8198" max="8198" width="11.109375" style="1" customWidth="1"/>
    <col min="8199" max="8199" width="15.44140625" style="1" customWidth="1"/>
    <col min="8200" max="8200" width="15.21875" style="1" customWidth="1"/>
    <col min="8201" max="8201" width="12.109375" style="1" customWidth="1"/>
    <col min="8202" max="8448" width="9" style="1"/>
    <col min="8449" max="8449" width="14.33203125" style="1" customWidth="1"/>
    <col min="8450" max="8450" width="13.109375" style="1" customWidth="1"/>
    <col min="8451" max="8451" width="8.77734375" style="1" customWidth="1"/>
    <col min="8452" max="8452" width="11.77734375" style="1" customWidth="1"/>
    <col min="8453" max="8453" width="16.6640625" style="1" customWidth="1"/>
    <col min="8454" max="8454" width="11.109375" style="1" customWidth="1"/>
    <col min="8455" max="8455" width="15.44140625" style="1" customWidth="1"/>
    <col min="8456" max="8456" width="15.21875" style="1" customWidth="1"/>
    <col min="8457" max="8457" width="12.109375" style="1" customWidth="1"/>
    <col min="8458" max="8704" width="9" style="1"/>
    <col min="8705" max="8705" width="14.33203125" style="1" customWidth="1"/>
    <col min="8706" max="8706" width="13.109375" style="1" customWidth="1"/>
    <col min="8707" max="8707" width="8.77734375" style="1" customWidth="1"/>
    <col min="8708" max="8708" width="11.77734375" style="1" customWidth="1"/>
    <col min="8709" max="8709" width="16.6640625" style="1" customWidth="1"/>
    <col min="8710" max="8710" width="11.109375" style="1" customWidth="1"/>
    <col min="8711" max="8711" width="15.44140625" style="1" customWidth="1"/>
    <col min="8712" max="8712" width="15.21875" style="1" customWidth="1"/>
    <col min="8713" max="8713" width="12.109375" style="1" customWidth="1"/>
    <col min="8714" max="8960" width="9" style="1"/>
    <col min="8961" max="8961" width="14.33203125" style="1" customWidth="1"/>
    <col min="8962" max="8962" width="13.109375" style="1" customWidth="1"/>
    <col min="8963" max="8963" width="8.77734375" style="1" customWidth="1"/>
    <col min="8964" max="8964" width="11.77734375" style="1" customWidth="1"/>
    <col min="8965" max="8965" width="16.6640625" style="1" customWidth="1"/>
    <col min="8966" max="8966" width="11.109375" style="1" customWidth="1"/>
    <col min="8967" max="8967" width="15.44140625" style="1" customWidth="1"/>
    <col min="8968" max="8968" width="15.21875" style="1" customWidth="1"/>
    <col min="8969" max="8969" width="12.109375" style="1" customWidth="1"/>
    <col min="8970" max="9216" width="9" style="1"/>
    <col min="9217" max="9217" width="14.33203125" style="1" customWidth="1"/>
    <col min="9218" max="9218" width="13.109375" style="1" customWidth="1"/>
    <col min="9219" max="9219" width="8.77734375" style="1" customWidth="1"/>
    <col min="9220" max="9220" width="11.77734375" style="1" customWidth="1"/>
    <col min="9221" max="9221" width="16.6640625" style="1" customWidth="1"/>
    <col min="9222" max="9222" width="11.109375" style="1" customWidth="1"/>
    <col min="9223" max="9223" width="15.44140625" style="1" customWidth="1"/>
    <col min="9224" max="9224" width="15.21875" style="1" customWidth="1"/>
    <col min="9225" max="9225" width="12.109375" style="1" customWidth="1"/>
    <col min="9226" max="9472" width="9" style="1"/>
    <col min="9473" max="9473" width="14.33203125" style="1" customWidth="1"/>
    <col min="9474" max="9474" width="13.109375" style="1" customWidth="1"/>
    <col min="9475" max="9475" width="8.77734375" style="1" customWidth="1"/>
    <col min="9476" max="9476" width="11.77734375" style="1" customWidth="1"/>
    <col min="9477" max="9477" width="16.6640625" style="1" customWidth="1"/>
    <col min="9478" max="9478" width="11.109375" style="1" customWidth="1"/>
    <col min="9479" max="9479" width="15.44140625" style="1" customWidth="1"/>
    <col min="9480" max="9480" width="15.21875" style="1" customWidth="1"/>
    <col min="9481" max="9481" width="12.109375" style="1" customWidth="1"/>
    <col min="9482" max="9728" width="9" style="1"/>
    <col min="9729" max="9729" width="14.33203125" style="1" customWidth="1"/>
    <col min="9730" max="9730" width="13.109375" style="1" customWidth="1"/>
    <col min="9731" max="9731" width="8.77734375" style="1" customWidth="1"/>
    <col min="9732" max="9732" width="11.77734375" style="1" customWidth="1"/>
    <col min="9733" max="9733" width="16.6640625" style="1" customWidth="1"/>
    <col min="9734" max="9734" width="11.109375" style="1" customWidth="1"/>
    <col min="9735" max="9735" width="15.44140625" style="1" customWidth="1"/>
    <col min="9736" max="9736" width="15.21875" style="1" customWidth="1"/>
    <col min="9737" max="9737" width="12.109375" style="1" customWidth="1"/>
    <col min="9738" max="9984" width="9" style="1"/>
    <col min="9985" max="9985" width="14.33203125" style="1" customWidth="1"/>
    <col min="9986" max="9986" width="13.109375" style="1" customWidth="1"/>
    <col min="9987" max="9987" width="8.77734375" style="1" customWidth="1"/>
    <col min="9988" max="9988" width="11.77734375" style="1" customWidth="1"/>
    <col min="9989" max="9989" width="16.6640625" style="1" customWidth="1"/>
    <col min="9990" max="9990" width="11.109375" style="1" customWidth="1"/>
    <col min="9991" max="9991" width="15.44140625" style="1" customWidth="1"/>
    <col min="9992" max="9992" width="15.21875" style="1" customWidth="1"/>
    <col min="9993" max="9993" width="12.109375" style="1" customWidth="1"/>
    <col min="9994" max="10240" width="9" style="1"/>
    <col min="10241" max="10241" width="14.33203125" style="1" customWidth="1"/>
    <col min="10242" max="10242" width="13.109375" style="1" customWidth="1"/>
    <col min="10243" max="10243" width="8.77734375" style="1" customWidth="1"/>
    <col min="10244" max="10244" width="11.77734375" style="1" customWidth="1"/>
    <col min="10245" max="10245" width="16.6640625" style="1" customWidth="1"/>
    <col min="10246" max="10246" width="11.109375" style="1" customWidth="1"/>
    <col min="10247" max="10247" width="15.44140625" style="1" customWidth="1"/>
    <col min="10248" max="10248" width="15.21875" style="1" customWidth="1"/>
    <col min="10249" max="10249" width="12.109375" style="1" customWidth="1"/>
    <col min="10250" max="10496" width="9" style="1"/>
    <col min="10497" max="10497" width="14.33203125" style="1" customWidth="1"/>
    <col min="10498" max="10498" width="13.109375" style="1" customWidth="1"/>
    <col min="10499" max="10499" width="8.77734375" style="1" customWidth="1"/>
    <col min="10500" max="10500" width="11.77734375" style="1" customWidth="1"/>
    <col min="10501" max="10501" width="16.6640625" style="1" customWidth="1"/>
    <col min="10502" max="10502" width="11.109375" style="1" customWidth="1"/>
    <col min="10503" max="10503" width="15.44140625" style="1" customWidth="1"/>
    <col min="10504" max="10504" width="15.21875" style="1" customWidth="1"/>
    <col min="10505" max="10505" width="12.109375" style="1" customWidth="1"/>
    <col min="10506" max="10752" width="9" style="1"/>
    <col min="10753" max="10753" width="14.33203125" style="1" customWidth="1"/>
    <col min="10754" max="10754" width="13.109375" style="1" customWidth="1"/>
    <col min="10755" max="10755" width="8.77734375" style="1" customWidth="1"/>
    <col min="10756" max="10756" width="11.77734375" style="1" customWidth="1"/>
    <col min="10757" max="10757" width="16.6640625" style="1" customWidth="1"/>
    <col min="10758" max="10758" width="11.109375" style="1" customWidth="1"/>
    <col min="10759" max="10759" width="15.44140625" style="1" customWidth="1"/>
    <col min="10760" max="10760" width="15.21875" style="1" customWidth="1"/>
    <col min="10761" max="10761" width="12.109375" style="1" customWidth="1"/>
    <col min="10762" max="11008" width="9" style="1"/>
    <col min="11009" max="11009" width="14.33203125" style="1" customWidth="1"/>
    <col min="11010" max="11010" width="13.109375" style="1" customWidth="1"/>
    <col min="11011" max="11011" width="8.77734375" style="1" customWidth="1"/>
    <col min="11012" max="11012" width="11.77734375" style="1" customWidth="1"/>
    <col min="11013" max="11013" width="16.6640625" style="1" customWidth="1"/>
    <col min="11014" max="11014" width="11.109375" style="1" customWidth="1"/>
    <col min="11015" max="11015" width="15.44140625" style="1" customWidth="1"/>
    <col min="11016" max="11016" width="15.21875" style="1" customWidth="1"/>
    <col min="11017" max="11017" width="12.109375" style="1" customWidth="1"/>
    <col min="11018" max="11264" width="9" style="1"/>
    <col min="11265" max="11265" width="14.33203125" style="1" customWidth="1"/>
    <col min="11266" max="11266" width="13.109375" style="1" customWidth="1"/>
    <col min="11267" max="11267" width="8.77734375" style="1" customWidth="1"/>
    <col min="11268" max="11268" width="11.77734375" style="1" customWidth="1"/>
    <col min="11269" max="11269" width="16.6640625" style="1" customWidth="1"/>
    <col min="11270" max="11270" width="11.109375" style="1" customWidth="1"/>
    <col min="11271" max="11271" width="15.44140625" style="1" customWidth="1"/>
    <col min="11272" max="11272" width="15.21875" style="1" customWidth="1"/>
    <col min="11273" max="11273" width="12.109375" style="1" customWidth="1"/>
    <col min="11274" max="11520" width="9" style="1"/>
    <col min="11521" max="11521" width="14.33203125" style="1" customWidth="1"/>
    <col min="11522" max="11522" width="13.109375" style="1" customWidth="1"/>
    <col min="11523" max="11523" width="8.77734375" style="1" customWidth="1"/>
    <col min="11524" max="11524" width="11.77734375" style="1" customWidth="1"/>
    <col min="11525" max="11525" width="16.6640625" style="1" customWidth="1"/>
    <col min="11526" max="11526" width="11.109375" style="1" customWidth="1"/>
    <col min="11527" max="11527" width="15.44140625" style="1" customWidth="1"/>
    <col min="11528" max="11528" width="15.21875" style="1" customWidth="1"/>
    <col min="11529" max="11529" width="12.109375" style="1" customWidth="1"/>
    <col min="11530" max="11776" width="9" style="1"/>
    <col min="11777" max="11777" width="14.33203125" style="1" customWidth="1"/>
    <col min="11778" max="11778" width="13.109375" style="1" customWidth="1"/>
    <col min="11779" max="11779" width="8.77734375" style="1" customWidth="1"/>
    <col min="11780" max="11780" width="11.77734375" style="1" customWidth="1"/>
    <col min="11781" max="11781" width="16.6640625" style="1" customWidth="1"/>
    <col min="11782" max="11782" width="11.109375" style="1" customWidth="1"/>
    <col min="11783" max="11783" width="15.44140625" style="1" customWidth="1"/>
    <col min="11784" max="11784" width="15.21875" style="1" customWidth="1"/>
    <col min="11785" max="11785" width="12.109375" style="1" customWidth="1"/>
    <col min="11786" max="12032" width="9" style="1"/>
    <col min="12033" max="12033" width="14.33203125" style="1" customWidth="1"/>
    <col min="12034" max="12034" width="13.109375" style="1" customWidth="1"/>
    <col min="12035" max="12035" width="8.77734375" style="1" customWidth="1"/>
    <col min="12036" max="12036" width="11.77734375" style="1" customWidth="1"/>
    <col min="12037" max="12037" width="16.6640625" style="1" customWidth="1"/>
    <col min="12038" max="12038" width="11.109375" style="1" customWidth="1"/>
    <col min="12039" max="12039" width="15.44140625" style="1" customWidth="1"/>
    <col min="12040" max="12040" width="15.21875" style="1" customWidth="1"/>
    <col min="12041" max="12041" width="12.109375" style="1" customWidth="1"/>
    <col min="12042" max="12288" width="9" style="1"/>
    <col min="12289" max="12289" width="14.33203125" style="1" customWidth="1"/>
    <col min="12290" max="12290" width="13.109375" style="1" customWidth="1"/>
    <col min="12291" max="12291" width="8.77734375" style="1" customWidth="1"/>
    <col min="12292" max="12292" width="11.77734375" style="1" customWidth="1"/>
    <col min="12293" max="12293" width="16.6640625" style="1" customWidth="1"/>
    <col min="12294" max="12294" width="11.109375" style="1" customWidth="1"/>
    <col min="12295" max="12295" width="15.44140625" style="1" customWidth="1"/>
    <col min="12296" max="12296" width="15.21875" style="1" customWidth="1"/>
    <col min="12297" max="12297" width="12.109375" style="1" customWidth="1"/>
    <col min="12298" max="12544" width="9" style="1"/>
    <col min="12545" max="12545" width="14.33203125" style="1" customWidth="1"/>
    <col min="12546" max="12546" width="13.109375" style="1" customWidth="1"/>
    <col min="12547" max="12547" width="8.77734375" style="1" customWidth="1"/>
    <col min="12548" max="12548" width="11.77734375" style="1" customWidth="1"/>
    <col min="12549" max="12549" width="16.6640625" style="1" customWidth="1"/>
    <col min="12550" max="12550" width="11.109375" style="1" customWidth="1"/>
    <col min="12551" max="12551" width="15.44140625" style="1" customWidth="1"/>
    <col min="12552" max="12552" width="15.21875" style="1" customWidth="1"/>
    <col min="12553" max="12553" width="12.109375" style="1" customWidth="1"/>
    <col min="12554" max="12800" width="9" style="1"/>
    <col min="12801" max="12801" width="14.33203125" style="1" customWidth="1"/>
    <col min="12802" max="12802" width="13.109375" style="1" customWidth="1"/>
    <col min="12803" max="12803" width="8.77734375" style="1" customWidth="1"/>
    <col min="12804" max="12804" width="11.77734375" style="1" customWidth="1"/>
    <col min="12805" max="12805" width="16.6640625" style="1" customWidth="1"/>
    <col min="12806" max="12806" width="11.109375" style="1" customWidth="1"/>
    <col min="12807" max="12807" width="15.44140625" style="1" customWidth="1"/>
    <col min="12808" max="12808" width="15.21875" style="1" customWidth="1"/>
    <col min="12809" max="12809" width="12.109375" style="1" customWidth="1"/>
    <col min="12810" max="13056" width="9" style="1"/>
    <col min="13057" max="13057" width="14.33203125" style="1" customWidth="1"/>
    <col min="13058" max="13058" width="13.109375" style="1" customWidth="1"/>
    <col min="13059" max="13059" width="8.77734375" style="1" customWidth="1"/>
    <col min="13060" max="13060" width="11.77734375" style="1" customWidth="1"/>
    <col min="13061" max="13061" width="16.6640625" style="1" customWidth="1"/>
    <col min="13062" max="13062" width="11.109375" style="1" customWidth="1"/>
    <col min="13063" max="13063" width="15.44140625" style="1" customWidth="1"/>
    <col min="13064" max="13064" width="15.21875" style="1" customWidth="1"/>
    <col min="13065" max="13065" width="12.109375" style="1" customWidth="1"/>
    <col min="13066" max="13312" width="9" style="1"/>
    <col min="13313" max="13313" width="14.33203125" style="1" customWidth="1"/>
    <col min="13314" max="13314" width="13.109375" style="1" customWidth="1"/>
    <col min="13315" max="13315" width="8.77734375" style="1" customWidth="1"/>
    <col min="13316" max="13316" width="11.77734375" style="1" customWidth="1"/>
    <col min="13317" max="13317" width="16.6640625" style="1" customWidth="1"/>
    <col min="13318" max="13318" width="11.109375" style="1" customWidth="1"/>
    <col min="13319" max="13319" width="15.44140625" style="1" customWidth="1"/>
    <col min="13320" max="13320" width="15.21875" style="1" customWidth="1"/>
    <col min="13321" max="13321" width="12.109375" style="1" customWidth="1"/>
    <col min="13322" max="13568" width="9" style="1"/>
    <col min="13569" max="13569" width="14.33203125" style="1" customWidth="1"/>
    <col min="13570" max="13570" width="13.109375" style="1" customWidth="1"/>
    <col min="13571" max="13571" width="8.77734375" style="1" customWidth="1"/>
    <col min="13572" max="13572" width="11.77734375" style="1" customWidth="1"/>
    <col min="13573" max="13573" width="16.6640625" style="1" customWidth="1"/>
    <col min="13574" max="13574" width="11.109375" style="1" customWidth="1"/>
    <col min="13575" max="13575" width="15.44140625" style="1" customWidth="1"/>
    <col min="13576" max="13576" width="15.21875" style="1" customWidth="1"/>
    <col min="13577" max="13577" width="12.109375" style="1" customWidth="1"/>
    <col min="13578" max="13824" width="9" style="1"/>
    <col min="13825" max="13825" width="14.33203125" style="1" customWidth="1"/>
    <col min="13826" max="13826" width="13.109375" style="1" customWidth="1"/>
    <col min="13827" max="13827" width="8.77734375" style="1" customWidth="1"/>
    <col min="13828" max="13828" width="11.77734375" style="1" customWidth="1"/>
    <col min="13829" max="13829" width="16.6640625" style="1" customWidth="1"/>
    <col min="13830" max="13830" width="11.109375" style="1" customWidth="1"/>
    <col min="13831" max="13831" width="15.44140625" style="1" customWidth="1"/>
    <col min="13832" max="13832" width="15.21875" style="1" customWidth="1"/>
    <col min="13833" max="13833" width="12.109375" style="1" customWidth="1"/>
    <col min="13834" max="14080" width="9" style="1"/>
    <col min="14081" max="14081" width="14.33203125" style="1" customWidth="1"/>
    <col min="14082" max="14082" width="13.109375" style="1" customWidth="1"/>
    <col min="14083" max="14083" width="8.77734375" style="1" customWidth="1"/>
    <col min="14084" max="14084" width="11.77734375" style="1" customWidth="1"/>
    <col min="14085" max="14085" width="16.6640625" style="1" customWidth="1"/>
    <col min="14086" max="14086" width="11.109375" style="1" customWidth="1"/>
    <col min="14087" max="14087" width="15.44140625" style="1" customWidth="1"/>
    <col min="14088" max="14088" width="15.21875" style="1" customWidth="1"/>
    <col min="14089" max="14089" width="12.109375" style="1" customWidth="1"/>
    <col min="14090" max="14336" width="9" style="1"/>
    <col min="14337" max="14337" width="14.33203125" style="1" customWidth="1"/>
    <col min="14338" max="14338" width="13.109375" style="1" customWidth="1"/>
    <col min="14339" max="14339" width="8.77734375" style="1" customWidth="1"/>
    <col min="14340" max="14340" width="11.77734375" style="1" customWidth="1"/>
    <col min="14341" max="14341" width="16.6640625" style="1" customWidth="1"/>
    <col min="14342" max="14342" width="11.109375" style="1" customWidth="1"/>
    <col min="14343" max="14343" width="15.44140625" style="1" customWidth="1"/>
    <col min="14344" max="14344" width="15.21875" style="1" customWidth="1"/>
    <col min="14345" max="14345" width="12.109375" style="1" customWidth="1"/>
    <col min="14346" max="14592" width="9" style="1"/>
    <col min="14593" max="14593" width="14.33203125" style="1" customWidth="1"/>
    <col min="14594" max="14594" width="13.109375" style="1" customWidth="1"/>
    <col min="14595" max="14595" width="8.77734375" style="1" customWidth="1"/>
    <col min="14596" max="14596" width="11.77734375" style="1" customWidth="1"/>
    <col min="14597" max="14597" width="16.6640625" style="1" customWidth="1"/>
    <col min="14598" max="14598" width="11.109375" style="1" customWidth="1"/>
    <col min="14599" max="14599" width="15.44140625" style="1" customWidth="1"/>
    <col min="14600" max="14600" width="15.21875" style="1" customWidth="1"/>
    <col min="14601" max="14601" width="12.109375" style="1" customWidth="1"/>
    <col min="14602" max="14848" width="9" style="1"/>
    <col min="14849" max="14849" width="14.33203125" style="1" customWidth="1"/>
    <col min="14850" max="14850" width="13.109375" style="1" customWidth="1"/>
    <col min="14851" max="14851" width="8.77734375" style="1" customWidth="1"/>
    <col min="14852" max="14852" width="11.77734375" style="1" customWidth="1"/>
    <col min="14853" max="14853" width="16.6640625" style="1" customWidth="1"/>
    <col min="14854" max="14854" width="11.109375" style="1" customWidth="1"/>
    <col min="14855" max="14855" width="15.44140625" style="1" customWidth="1"/>
    <col min="14856" max="14856" width="15.21875" style="1" customWidth="1"/>
    <col min="14857" max="14857" width="12.109375" style="1" customWidth="1"/>
    <col min="14858" max="15104" width="9" style="1"/>
    <col min="15105" max="15105" width="14.33203125" style="1" customWidth="1"/>
    <col min="15106" max="15106" width="13.109375" style="1" customWidth="1"/>
    <col min="15107" max="15107" width="8.77734375" style="1" customWidth="1"/>
    <col min="15108" max="15108" width="11.77734375" style="1" customWidth="1"/>
    <col min="15109" max="15109" width="16.6640625" style="1" customWidth="1"/>
    <col min="15110" max="15110" width="11.109375" style="1" customWidth="1"/>
    <col min="15111" max="15111" width="15.44140625" style="1" customWidth="1"/>
    <col min="15112" max="15112" width="15.21875" style="1" customWidth="1"/>
    <col min="15113" max="15113" width="12.109375" style="1" customWidth="1"/>
    <col min="15114" max="15360" width="9" style="1"/>
    <col min="15361" max="15361" width="14.33203125" style="1" customWidth="1"/>
    <col min="15362" max="15362" width="13.109375" style="1" customWidth="1"/>
    <col min="15363" max="15363" width="8.77734375" style="1" customWidth="1"/>
    <col min="15364" max="15364" width="11.77734375" style="1" customWidth="1"/>
    <col min="15365" max="15365" width="16.6640625" style="1" customWidth="1"/>
    <col min="15366" max="15366" width="11.109375" style="1" customWidth="1"/>
    <col min="15367" max="15367" width="15.44140625" style="1" customWidth="1"/>
    <col min="15368" max="15368" width="15.21875" style="1" customWidth="1"/>
    <col min="15369" max="15369" width="12.109375" style="1" customWidth="1"/>
    <col min="15370" max="15616" width="9" style="1"/>
    <col min="15617" max="15617" width="14.33203125" style="1" customWidth="1"/>
    <col min="15618" max="15618" width="13.109375" style="1" customWidth="1"/>
    <col min="15619" max="15619" width="8.77734375" style="1" customWidth="1"/>
    <col min="15620" max="15620" width="11.77734375" style="1" customWidth="1"/>
    <col min="15621" max="15621" width="16.6640625" style="1" customWidth="1"/>
    <col min="15622" max="15622" width="11.109375" style="1" customWidth="1"/>
    <col min="15623" max="15623" width="15.44140625" style="1" customWidth="1"/>
    <col min="15624" max="15624" width="15.21875" style="1" customWidth="1"/>
    <col min="15625" max="15625" width="12.109375" style="1" customWidth="1"/>
    <col min="15626" max="15872" width="9" style="1"/>
    <col min="15873" max="15873" width="14.33203125" style="1" customWidth="1"/>
    <col min="15874" max="15874" width="13.109375" style="1" customWidth="1"/>
    <col min="15875" max="15875" width="8.77734375" style="1" customWidth="1"/>
    <col min="15876" max="15876" width="11.77734375" style="1" customWidth="1"/>
    <col min="15877" max="15877" width="16.6640625" style="1" customWidth="1"/>
    <col min="15878" max="15878" width="11.109375" style="1" customWidth="1"/>
    <col min="15879" max="15879" width="15.44140625" style="1" customWidth="1"/>
    <col min="15880" max="15880" width="15.21875" style="1" customWidth="1"/>
    <col min="15881" max="15881" width="12.109375" style="1" customWidth="1"/>
    <col min="15882" max="16128" width="9" style="1"/>
    <col min="16129" max="16129" width="14.33203125" style="1" customWidth="1"/>
    <col min="16130" max="16130" width="13.109375" style="1" customWidth="1"/>
    <col min="16131" max="16131" width="8.77734375" style="1" customWidth="1"/>
    <col min="16132" max="16132" width="11.77734375" style="1" customWidth="1"/>
    <col min="16133" max="16133" width="16.6640625" style="1" customWidth="1"/>
    <col min="16134" max="16134" width="11.109375" style="1" customWidth="1"/>
    <col min="16135" max="16135" width="15.44140625" style="1" customWidth="1"/>
    <col min="16136" max="16136" width="15.21875" style="1" customWidth="1"/>
    <col min="16137" max="16137" width="12.109375" style="1" customWidth="1"/>
    <col min="16138" max="16384" width="9" style="1"/>
  </cols>
  <sheetData>
    <row r="1" spans="1:9" ht="20.399999999999999">
      <c r="A1" s="2" t="s">
        <v>163</v>
      </c>
      <c r="B1" s="3"/>
      <c r="C1" s="3"/>
      <c r="D1" s="3"/>
      <c r="E1" s="3"/>
      <c r="F1" s="3"/>
      <c r="G1" s="3"/>
      <c r="H1" s="3"/>
      <c r="I1" s="14"/>
    </row>
    <row r="2" spans="1:9" ht="24" customHeight="1">
      <c r="A2" s="52" t="s">
        <v>164</v>
      </c>
      <c r="B2" s="52"/>
      <c r="C2" s="52"/>
      <c r="D2" s="52"/>
      <c r="E2" s="52"/>
      <c r="F2" s="52"/>
      <c r="G2" s="52"/>
      <c r="H2" s="52"/>
      <c r="I2" s="52"/>
    </row>
    <row r="3" spans="1:9" ht="14.25" customHeight="1">
      <c r="A3" s="53" t="s">
        <v>165</v>
      </c>
      <c r="B3" s="53"/>
      <c r="C3" s="53"/>
      <c r="D3" s="53"/>
      <c r="E3" s="4"/>
      <c r="F3" s="53" t="s">
        <v>166</v>
      </c>
      <c r="G3" s="53"/>
      <c r="H3" s="5"/>
      <c r="I3" s="15"/>
    </row>
    <row r="4" spans="1:9" ht="23.25" customHeight="1">
      <c r="A4" s="54" t="s">
        <v>167</v>
      </c>
      <c r="B4" s="54" t="s">
        <v>168</v>
      </c>
      <c r="C4" s="54" t="s">
        <v>169</v>
      </c>
      <c r="D4" s="54" t="s">
        <v>170</v>
      </c>
      <c r="E4" s="54" t="s">
        <v>171</v>
      </c>
      <c r="F4" s="54" t="s">
        <v>172</v>
      </c>
      <c r="G4" s="54"/>
      <c r="H4" s="54"/>
      <c r="I4" s="54"/>
    </row>
    <row r="5" spans="1:9" ht="21.75" customHeight="1">
      <c r="A5" s="54"/>
      <c r="B5" s="54"/>
      <c r="C5" s="54"/>
      <c r="D5" s="54"/>
      <c r="E5" s="54"/>
      <c r="F5" s="7" t="s">
        <v>9</v>
      </c>
      <c r="G5" s="6" t="s">
        <v>173</v>
      </c>
      <c r="H5" s="7" t="s">
        <v>174</v>
      </c>
      <c r="I5" s="6" t="s">
        <v>175</v>
      </c>
    </row>
    <row r="6" spans="1:9">
      <c r="A6" s="8" t="s">
        <v>176</v>
      </c>
      <c r="B6" s="9"/>
      <c r="C6" s="9"/>
      <c r="D6" s="9"/>
      <c r="E6" s="9"/>
      <c r="F6" s="9"/>
      <c r="G6" s="9"/>
      <c r="H6" s="9"/>
      <c r="I6" s="9"/>
    </row>
    <row r="7" spans="1:9">
      <c r="A7" s="8" t="s">
        <v>177</v>
      </c>
      <c r="B7" s="9"/>
      <c r="C7" s="9"/>
      <c r="D7" s="9"/>
      <c r="E7" s="9"/>
      <c r="F7" s="9"/>
      <c r="G7" s="9"/>
      <c r="H7" s="9"/>
      <c r="I7" s="9"/>
    </row>
    <row r="8" spans="1:9">
      <c r="A8" s="10" t="s">
        <v>178</v>
      </c>
      <c r="B8" s="9"/>
      <c r="C8" s="9"/>
      <c r="D8" s="9"/>
      <c r="E8" s="9"/>
      <c r="F8" s="9"/>
      <c r="G8" s="9"/>
      <c r="H8" s="9"/>
      <c r="I8" s="9"/>
    </row>
    <row r="9" spans="1:9">
      <c r="A9" s="10" t="s">
        <v>178</v>
      </c>
      <c r="B9" s="9"/>
      <c r="C9" s="9"/>
      <c r="D9" s="9"/>
      <c r="E9" s="9"/>
      <c r="F9" s="9"/>
      <c r="G9" s="9"/>
      <c r="H9" s="9"/>
      <c r="I9" s="9"/>
    </row>
    <row r="10" spans="1:9">
      <c r="A10" s="11" t="s">
        <v>179</v>
      </c>
      <c r="B10" s="9"/>
      <c r="C10" s="9"/>
      <c r="D10" s="9"/>
      <c r="E10" s="9"/>
      <c r="F10" s="9"/>
      <c r="G10" s="9"/>
      <c r="H10" s="9"/>
      <c r="I10" s="9"/>
    </row>
    <row r="11" spans="1:9">
      <c r="A11" s="11"/>
      <c r="B11" s="9"/>
      <c r="C11" s="9"/>
      <c r="D11" s="9"/>
      <c r="E11" s="9"/>
      <c r="F11" s="9"/>
      <c r="G11" s="9"/>
      <c r="H11" s="9"/>
      <c r="I11" s="9"/>
    </row>
    <row r="12" spans="1:9">
      <c r="A12" s="8" t="s">
        <v>176</v>
      </c>
      <c r="B12" s="9"/>
      <c r="C12" s="9"/>
      <c r="D12" s="9"/>
      <c r="E12" s="9"/>
      <c r="F12" s="9"/>
      <c r="G12" s="9"/>
      <c r="H12" s="9"/>
      <c r="I12" s="9"/>
    </row>
    <row r="13" spans="1:9">
      <c r="A13" s="8" t="s">
        <v>177</v>
      </c>
      <c r="B13" s="9"/>
      <c r="C13" s="9"/>
      <c r="D13" s="9"/>
      <c r="E13" s="9"/>
      <c r="F13" s="9"/>
      <c r="G13" s="9"/>
      <c r="H13" s="9"/>
      <c r="I13" s="9"/>
    </row>
    <row r="14" spans="1:9">
      <c r="A14" s="10" t="s">
        <v>178</v>
      </c>
      <c r="B14" s="9"/>
      <c r="C14" s="9"/>
      <c r="D14" s="9"/>
      <c r="E14" s="9"/>
      <c r="F14" s="9"/>
      <c r="G14" s="9"/>
      <c r="H14" s="9"/>
      <c r="I14" s="9"/>
    </row>
    <row r="15" spans="1:9">
      <c r="A15" s="10" t="s">
        <v>178</v>
      </c>
      <c r="B15" s="9"/>
      <c r="C15" s="9"/>
      <c r="D15" s="9"/>
      <c r="E15" s="9"/>
      <c r="F15" s="9"/>
      <c r="G15" s="9"/>
      <c r="H15" s="9"/>
      <c r="I15" s="9"/>
    </row>
    <row r="16" spans="1:9">
      <c r="A16" s="11" t="s">
        <v>179</v>
      </c>
      <c r="B16" s="9"/>
      <c r="C16" s="9"/>
      <c r="D16" s="9"/>
      <c r="E16" s="9"/>
      <c r="F16" s="9"/>
      <c r="G16" s="9"/>
      <c r="H16" s="9"/>
      <c r="I16" s="9"/>
    </row>
    <row r="17" spans="1:9">
      <c r="A17" s="12"/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/>
      <c r="C18" s="9"/>
      <c r="D18" s="9"/>
      <c r="E18" s="9"/>
      <c r="F18" s="9"/>
      <c r="G18" s="9"/>
      <c r="H18" s="9"/>
      <c r="I18" s="9"/>
    </row>
    <row r="19" spans="1:9">
      <c r="A19" s="13" t="s">
        <v>180</v>
      </c>
      <c r="B19" s="14"/>
      <c r="C19" s="14"/>
      <c r="D19" s="14"/>
      <c r="E19" s="14"/>
      <c r="F19" s="14"/>
      <c r="G19" s="14"/>
      <c r="H19" s="14"/>
      <c r="I19" s="14"/>
    </row>
  </sheetData>
  <mergeCells count="9">
    <mergeCell ref="A2:I2"/>
    <mergeCell ref="A3:D3"/>
    <mergeCell ref="F3:G3"/>
    <mergeCell ref="F4:I4"/>
    <mergeCell ref="A4:A5"/>
    <mergeCell ref="B4:B5"/>
    <mergeCell ref="C4:C5"/>
    <mergeCell ref="D4:D5"/>
    <mergeCell ref="E4:E5"/>
  </mergeCells>
  <phoneticPr fontId="15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pane ySplit="3" topLeftCell="A4" activePane="bottomLeft" state="frozen"/>
      <selection pane="bottomLeft" activeCell="A4" sqref="A4:A45"/>
    </sheetView>
  </sheetViews>
  <sheetFormatPr defaultRowHeight="14.4"/>
  <cols>
    <col min="1" max="1" width="19" customWidth="1"/>
    <col min="2" max="5" width="10.77734375" customWidth="1"/>
    <col min="6" max="6" width="11.44140625" customWidth="1"/>
  </cols>
  <sheetData>
    <row r="1" spans="1:6" ht="31.8" customHeight="1">
      <c r="A1" s="71" t="s">
        <v>190</v>
      </c>
      <c r="B1" s="71"/>
      <c r="C1" s="71"/>
      <c r="D1" s="71"/>
      <c r="E1" s="71"/>
      <c r="F1" s="71"/>
    </row>
    <row r="2" spans="1:6" ht="14.4" customHeight="1">
      <c r="A2" s="61" t="s">
        <v>181</v>
      </c>
      <c r="B2" s="62" t="s">
        <v>184</v>
      </c>
      <c r="C2" s="62"/>
      <c r="D2" s="63"/>
      <c r="E2" s="64" t="s">
        <v>182</v>
      </c>
      <c r="F2" s="64" t="s">
        <v>188</v>
      </c>
    </row>
    <row r="3" spans="1:6" ht="14.4" customHeight="1">
      <c r="A3" s="65"/>
      <c r="B3" s="66" t="s">
        <v>185</v>
      </c>
      <c r="C3" s="66" t="s">
        <v>186</v>
      </c>
      <c r="D3" s="66" t="s">
        <v>187</v>
      </c>
      <c r="E3" s="67"/>
      <c r="F3" s="67"/>
    </row>
    <row r="4" spans="1:6">
      <c r="A4" s="68" t="s">
        <v>191</v>
      </c>
      <c r="B4" s="68">
        <v>315700</v>
      </c>
      <c r="C4" s="68"/>
      <c r="D4" s="68"/>
      <c r="E4" s="68">
        <f>SUM(B4:D4)</f>
        <v>315700</v>
      </c>
      <c r="F4" s="69"/>
    </row>
    <row r="5" spans="1:6">
      <c r="A5" s="68" t="s">
        <v>192</v>
      </c>
      <c r="B5" s="68">
        <v>400400</v>
      </c>
      <c r="C5" s="68"/>
      <c r="D5" s="68"/>
      <c r="E5" s="68">
        <f>SUM(B5:D5)</f>
        <v>400400</v>
      </c>
      <c r="F5" s="69"/>
    </row>
    <row r="6" spans="1:6">
      <c r="A6" s="68" t="s">
        <v>193</v>
      </c>
      <c r="B6" s="68">
        <v>405000</v>
      </c>
      <c r="C6" s="68"/>
      <c r="D6" s="68"/>
      <c r="E6" s="68">
        <f>SUM(B6:D6)</f>
        <v>405000</v>
      </c>
      <c r="F6" s="69"/>
    </row>
    <row r="7" spans="1:6">
      <c r="A7" s="68" t="s">
        <v>194</v>
      </c>
      <c r="B7" s="68">
        <v>491400</v>
      </c>
      <c r="C7" s="68"/>
      <c r="D7" s="68"/>
      <c r="E7" s="68">
        <f>SUM(B7:D7)</f>
        <v>491400</v>
      </c>
      <c r="F7" s="69"/>
    </row>
    <row r="8" spans="1:6">
      <c r="A8" s="68" t="s">
        <v>195</v>
      </c>
      <c r="B8" s="68">
        <v>506400</v>
      </c>
      <c r="C8" s="68"/>
      <c r="D8" s="68"/>
      <c r="E8" s="68">
        <f>SUM(B8:D8)</f>
        <v>506400</v>
      </c>
      <c r="F8" s="69"/>
    </row>
    <row r="9" spans="1:6">
      <c r="A9" s="68" t="s">
        <v>196</v>
      </c>
      <c r="B9" s="68">
        <v>590400</v>
      </c>
      <c r="C9" s="68"/>
      <c r="D9" s="68"/>
      <c r="E9" s="68">
        <f>SUM(B9:D9)</f>
        <v>590400</v>
      </c>
      <c r="F9" s="69"/>
    </row>
    <row r="10" spans="1:6">
      <c r="A10" s="68" t="s">
        <v>197</v>
      </c>
      <c r="B10" s="68">
        <v>280000</v>
      </c>
      <c r="C10" s="68">
        <v>393400</v>
      </c>
      <c r="D10" s="68"/>
      <c r="E10" s="68">
        <f>SUM(B10:D10)</f>
        <v>673400</v>
      </c>
      <c r="F10" s="69"/>
    </row>
    <row r="11" spans="1:6">
      <c r="A11" s="68" t="s">
        <v>198</v>
      </c>
      <c r="B11" s="68">
        <v>328600</v>
      </c>
      <c r="C11" s="68"/>
      <c r="D11" s="68"/>
      <c r="E11" s="68">
        <f>SUM(B11:D11)</f>
        <v>328600</v>
      </c>
      <c r="F11" s="69"/>
    </row>
    <row r="12" spans="1:6">
      <c r="A12" s="68" t="s">
        <v>199</v>
      </c>
      <c r="B12" s="68">
        <v>12100</v>
      </c>
      <c r="C12" s="68"/>
      <c r="D12" s="68"/>
      <c r="E12" s="68">
        <f>SUM(B12:D12)</f>
        <v>12100</v>
      </c>
      <c r="F12" s="69"/>
    </row>
    <row r="13" spans="1:6">
      <c r="A13" s="68" t="s">
        <v>200</v>
      </c>
      <c r="B13" s="68"/>
      <c r="C13" s="68"/>
      <c r="D13" s="68"/>
      <c r="E13" s="68"/>
      <c r="F13" s="69"/>
    </row>
    <row r="14" spans="1:6">
      <c r="A14" s="68" t="s">
        <v>201</v>
      </c>
      <c r="B14" s="68"/>
      <c r="C14" s="68"/>
      <c r="D14" s="68"/>
      <c r="E14" s="68"/>
      <c r="F14" s="69"/>
    </row>
    <row r="15" spans="1:6">
      <c r="A15" s="68" t="s">
        <v>202</v>
      </c>
      <c r="B15" s="68"/>
      <c r="C15" s="68">
        <v>90000</v>
      </c>
      <c r="D15" s="68"/>
      <c r="E15" s="68">
        <f>SUM(B15:D15)</f>
        <v>90000</v>
      </c>
      <c r="F15" s="69"/>
    </row>
    <row r="16" spans="1:6">
      <c r="A16" s="68" t="s">
        <v>203</v>
      </c>
      <c r="B16" s="68"/>
      <c r="C16" s="68"/>
      <c r="D16" s="68"/>
      <c r="E16" s="68"/>
      <c r="F16" s="69"/>
    </row>
    <row r="17" spans="1:6">
      <c r="A17" s="68" t="s">
        <v>204</v>
      </c>
      <c r="B17" s="68"/>
      <c r="C17" s="68"/>
      <c r="D17" s="68"/>
      <c r="E17" s="68"/>
      <c r="F17" s="69"/>
    </row>
    <row r="18" spans="1:6">
      <c r="A18" s="68" t="s">
        <v>205</v>
      </c>
      <c r="B18" s="68"/>
      <c r="C18" s="68"/>
      <c r="D18" s="68"/>
      <c r="E18" s="68"/>
      <c r="F18" s="69"/>
    </row>
    <row r="19" spans="1:6">
      <c r="A19" s="68" t="s">
        <v>206</v>
      </c>
      <c r="B19" s="68"/>
      <c r="C19" s="68"/>
      <c r="D19" s="68"/>
      <c r="E19" s="68"/>
      <c r="F19" s="69"/>
    </row>
    <row r="20" spans="1:6">
      <c r="A20" s="68" t="s">
        <v>207</v>
      </c>
      <c r="B20" s="68"/>
      <c r="C20" s="68"/>
      <c r="D20" s="68"/>
      <c r="E20" s="68"/>
      <c r="F20" s="69"/>
    </row>
    <row r="21" spans="1:6">
      <c r="A21" s="68" t="s">
        <v>208</v>
      </c>
      <c r="B21" s="68"/>
      <c r="C21" s="68"/>
      <c r="D21" s="68"/>
      <c r="E21" s="68"/>
      <c r="F21" s="69"/>
    </row>
    <row r="22" spans="1:6">
      <c r="A22" s="68" t="s">
        <v>209</v>
      </c>
      <c r="B22" s="68"/>
      <c r="C22" s="68"/>
      <c r="D22" s="68"/>
      <c r="E22" s="68"/>
      <c r="F22" s="69"/>
    </row>
    <row r="23" spans="1:6" ht="16.2" customHeight="1">
      <c r="A23" s="68" t="s">
        <v>210</v>
      </c>
      <c r="B23" s="68"/>
      <c r="C23" s="68">
        <v>300000</v>
      </c>
      <c r="D23" s="68"/>
      <c r="E23" s="68">
        <f>SUM(B23:D23)</f>
        <v>300000</v>
      </c>
      <c r="F23" s="69"/>
    </row>
    <row r="24" spans="1:6">
      <c r="A24" s="68" t="s">
        <v>211</v>
      </c>
      <c r="B24" s="68"/>
      <c r="C24" s="68"/>
      <c r="D24" s="68"/>
      <c r="E24" s="68"/>
      <c r="F24" s="69"/>
    </row>
    <row r="25" spans="1:6">
      <c r="A25" s="68" t="s">
        <v>212</v>
      </c>
      <c r="B25" s="68"/>
      <c r="C25" s="68"/>
      <c r="D25" s="68"/>
      <c r="E25" s="68"/>
      <c r="F25" s="69"/>
    </row>
    <row r="26" spans="1:6">
      <c r="A26" s="68" t="s">
        <v>213</v>
      </c>
      <c r="B26" s="68"/>
      <c r="C26" s="68"/>
      <c r="D26" s="68"/>
      <c r="E26" s="68"/>
      <c r="F26" s="69"/>
    </row>
    <row r="27" spans="1:6">
      <c r="A27" s="68" t="s">
        <v>214</v>
      </c>
      <c r="B27" s="68"/>
      <c r="C27" s="68"/>
      <c r="D27" s="68"/>
      <c r="E27" s="68"/>
      <c r="F27" s="69"/>
    </row>
    <row r="28" spans="1:6">
      <c r="A28" s="68" t="s">
        <v>215</v>
      </c>
      <c r="B28" s="68"/>
      <c r="C28" s="68"/>
      <c r="D28" s="68"/>
      <c r="E28" s="68"/>
      <c r="F28" s="69"/>
    </row>
    <row r="29" spans="1:6">
      <c r="A29" s="68" t="s">
        <v>216</v>
      </c>
      <c r="B29" s="68"/>
      <c r="C29" s="68"/>
      <c r="D29" s="68"/>
      <c r="E29" s="68"/>
      <c r="F29" s="69"/>
    </row>
    <row r="30" spans="1:6">
      <c r="A30" s="68" t="s">
        <v>217</v>
      </c>
      <c r="B30" s="68"/>
      <c r="C30" s="68"/>
      <c r="D30" s="68"/>
      <c r="E30" s="68"/>
      <c r="F30" s="69"/>
    </row>
    <row r="31" spans="1:6">
      <c r="A31" s="68" t="s">
        <v>218</v>
      </c>
      <c r="B31" s="68"/>
      <c r="C31" s="68"/>
      <c r="D31" s="68"/>
      <c r="E31" s="68"/>
      <c r="F31" s="69"/>
    </row>
    <row r="32" spans="1:6">
      <c r="A32" s="68" t="s">
        <v>219</v>
      </c>
      <c r="B32" s="68"/>
      <c r="C32" s="68"/>
      <c r="D32" s="68"/>
      <c r="E32" s="68"/>
      <c r="F32" s="69"/>
    </row>
    <row r="33" spans="1:6">
      <c r="A33" s="68" t="s">
        <v>220</v>
      </c>
      <c r="B33" s="68"/>
      <c r="C33" s="68"/>
      <c r="D33" s="68"/>
      <c r="E33" s="68"/>
      <c r="F33" s="69"/>
    </row>
    <row r="34" spans="1:6">
      <c r="A34" s="68" t="s">
        <v>221</v>
      </c>
      <c r="B34" s="68"/>
      <c r="C34" s="68"/>
      <c r="D34" s="68"/>
      <c r="E34" s="68"/>
      <c r="F34" s="69"/>
    </row>
    <row r="35" spans="1:6">
      <c r="A35" s="68" t="s">
        <v>222</v>
      </c>
      <c r="B35" s="68"/>
      <c r="C35" s="68"/>
      <c r="D35" s="68"/>
      <c r="E35" s="68"/>
      <c r="F35" s="69"/>
    </row>
    <row r="36" spans="1:6">
      <c r="A36" s="68" t="s">
        <v>223</v>
      </c>
      <c r="B36" s="68"/>
      <c r="C36" s="68">
        <v>800000</v>
      </c>
      <c r="D36" s="68"/>
      <c r="E36" s="68">
        <f>SUM(B36:D36)</f>
        <v>800000</v>
      </c>
      <c r="F36" s="69"/>
    </row>
    <row r="37" spans="1:6">
      <c r="A37" s="68" t="s">
        <v>224</v>
      </c>
      <c r="B37" s="68"/>
      <c r="C37" s="68"/>
      <c r="D37" s="68"/>
      <c r="E37" s="68"/>
      <c r="F37" s="69"/>
    </row>
    <row r="38" spans="1:6">
      <c r="A38" s="68" t="s">
        <v>225</v>
      </c>
      <c r="B38" s="68"/>
      <c r="C38" s="68">
        <v>136600</v>
      </c>
      <c r="D38" s="68"/>
      <c r="E38" s="68">
        <f>SUM(B38:D38)</f>
        <v>136600</v>
      </c>
      <c r="F38" s="69"/>
    </row>
    <row r="39" spans="1:6">
      <c r="A39" s="68" t="s">
        <v>226</v>
      </c>
      <c r="B39" s="68"/>
      <c r="C39" s="68"/>
      <c r="D39" s="68"/>
      <c r="E39" s="68"/>
      <c r="F39" s="69"/>
    </row>
    <row r="40" spans="1:6">
      <c r="A40" s="68" t="s">
        <v>227</v>
      </c>
      <c r="B40" s="68"/>
      <c r="C40" s="68"/>
      <c r="D40" s="68"/>
      <c r="E40" s="68"/>
      <c r="F40" s="69"/>
    </row>
    <row r="41" spans="1:6">
      <c r="A41" s="68" t="s">
        <v>228</v>
      </c>
      <c r="B41" s="68"/>
      <c r="C41" s="68"/>
      <c r="D41" s="68"/>
      <c r="E41" s="68"/>
      <c r="F41" s="69"/>
    </row>
    <row r="42" spans="1:6">
      <c r="A42" s="68" t="s">
        <v>229</v>
      </c>
      <c r="B42" s="68"/>
      <c r="C42" s="68"/>
      <c r="D42" s="68"/>
      <c r="E42" s="68"/>
      <c r="F42" s="69"/>
    </row>
    <row r="43" spans="1:6">
      <c r="A43" s="68" t="s">
        <v>230</v>
      </c>
      <c r="B43" s="68"/>
      <c r="C43" s="68"/>
      <c r="D43" s="68"/>
      <c r="E43" s="68"/>
      <c r="F43" s="69"/>
    </row>
    <row r="44" spans="1:6">
      <c r="A44" s="68" t="s">
        <v>231</v>
      </c>
      <c r="B44" s="68"/>
      <c r="C44" s="68"/>
      <c r="D44" s="68"/>
      <c r="E44" s="68"/>
      <c r="F44" s="69"/>
    </row>
    <row r="45" spans="1:6">
      <c r="A45" s="68" t="s">
        <v>232</v>
      </c>
      <c r="B45" s="68"/>
      <c r="C45" s="68"/>
      <c r="D45" s="68"/>
      <c r="E45" s="68"/>
      <c r="F45" s="69"/>
    </row>
    <row r="46" spans="1:6">
      <c r="A46" s="68" t="s">
        <v>189</v>
      </c>
      <c r="B46" s="68"/>
      <c r="C46" s="68"/>
      <c r="D46" s="68">
        <v>950000</v>
      </c>
      <c r="E46" s="68">
        <f>SUM(B46:D46)</f>
        <v>950000</v>
      </c>
      <c r="F46" s="69"/>
    </row>
    <row r="47" spans="1:6">
      <c r="A47" s="68" t="s">
        <v>183</v>
      </c>
      <c r="B47" s="70">
        <f>SUM(B4:B46)</f>
        <v>3330000</v>
      </c>
      <c r="C47" s="70">
        <f t="shared" ref="C47:E47" si="0">SUM(C4:C46)</f>
        <v>1720000</v>
      </c>
      <c r="D47" s="70">
        <f t="shared" si="0"/>
        <v>950000</v>
      </c>
      <c r="E47" s="70">
        <f t="shared" si="0"/>
        <v>6000000</v>
      </c>
      <c r="F47" s="69"/>
    </row>
  </sheetData>
  <mergeCells count="5">
    <mergeCell ref="A1:F1"/>
    <mergeCell ref="A2:A3"/>
    <mergeCell ref="B2:D2"/>
    <mergeCell ref="E2:E3"/>
    <mergeCell ref="F2:F3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附件1</vt:lpstr>
      <vt:lpstr>附件2</vt:lpstr>
      <vt:lpstr>Sheet1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2018-06-12T03:51:00Z</cp:lastPrinted>
  <dcterms:created xsi:type="dcterms:W3CDTF">2018-06-04T07:53:00Z</dcterms:created>
  <dcterms:modified xsi:type="dcterms:W3CDTF">2019-05-20T01:56:38Z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