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基层科普行动计划" sheetId="1" r:id="rId1"/>
  </sheets>
  <definedNames>
    <definedName name="_xlnm._FilterDatabase" localSheetId="0" hidden="1">基层科普行动计划!$A$2:$Q$190</definedName>
  </definedNames>
  <calcPr calcId="144525"/>
</workbook>
</file>

<file path=xl/sharedStrings.xml><?xml version="1.0" encoding="utf-8"?>
<sst xmlns="http://schemas.openxmlformats.org/spreadsheetml/2006/main" count="328">
  <si>
    <t>2018年科学技术普及专项资金安排表</t>
  </si>
  <si>
    <t>单位：万元</t>
  </si>
  <si>
    <t>单位</t>
  </si>
  <si>
    <t>项目及资金</t>
  </si>
  <si>
    <t>功能科目</t>
  </si>
  <si>
    <t>部门经济科目</t>
  </si>
  <si>
    <t>政府收支分类科目</t>
  </si>
  <si>
    <t>备注</t>
  </si>
  <si>
    <t>合计</t>
  </si>
  <si>
    <t>青少年科技活动优秀示范学校</t>
  </si>
  <si>
    <t>院士专家工作示范站补助</t>
  </si>
  <si>
    <t>海智计划</t>
  </si>
  <si>
    <t>流动科技馆巡展补助</t>
  </si>
  <si>
    <t>学会能力提升</t>
  </si>
  <si>
    <t>科技人才托举工程</t>
  </si>
  <si>
    <t>湖南省省直及中央驻长单位</t>
  </si>
  <si>
    <t>省直小计</t>
  </si>
  <si>
    <t>中国科学院亚热带农业生态研究所（9990732）</t>
  </si>
  <si>
    <t>湖南省土壤肥料学会    吴金水（葛体达）</t>
  </si>
  <si>
    <t>2060704-学术交流活动</t>
  </si>
  <si>
    <t>30299-其他商品和服务支出</t>
  </si>
  <si>
    <t>中青年学者培养计划</t>
  </si>
  <si>
    <t>湖南化工研究院有限公司（9990701）</t>
  </si>
  <si>
    <t>小计</t>
  </si>
  <si>
    <t>湖南省化学化工学会    余淑英（尹双凤）</t>
  </si>
  <si>
    <t>31299-其他对企业补助</t>
  </si>
  <si>
    <t>湖南省化学化工学会    刘卫东（钟宏）</t>
  </si>
  <si>
    <t>院士后备人才培养计划</t>
  </si>
  <si>
    <t>省卫生厅</t>
  </si>
  <si>
    <t>湖南省妇幼保健院</t>
  </si>
  <si>
    <t>省国有资产监督管理委员会</t>
  </si>
  <si>
    <t>湖南省冶金材料研究院有限公司（9990929）</t>
  </si>
  <si>
    <t>湖南省农业科学院</t>
  </si>
  <si>
    <t>湖南省农学会    张友军（周小毛）</t>
  </si>
  <si>
    <t>湖南省农学会    刘勇（柏连阳）</t>
  </si>
  <si>
    <t>省教育厅</t>
  </si>
  <si>
    <t>湖南大学</t>
  </si>
  <si>
    <t>湖南省自动化学会</t>
  </si>
  <si>
    <t>第十三届智能控制与自动化世界大会</t>
  </si>
  <si>
    <t>湖南省自动化学会     刘小燕（李树涛）</t>
  </si>
  <si>
    <t>中南大学</t>
  </si>
  <si>
    <t>湖南省免疫学会</t>
  </si>
  <si>
    <t>党建强会</t>
  </si>
  <si>
    <t>湖南省解剖科学学会</t>
  </si>
  <si>
    <t>资源加工与生物工程学院</t>
  </si>
  <si>
    <t>省级海智基地项目</t>
  </si>
  <si>
    <t>中南大学    阮丽君（帅词俊）</t>
  </si>
  <si>
    <t>湖南省光学学会    龙兴武（周朴）</t>
  </si>
  <si>
    <t>湖南省岩石力学与工程学会    李夕兵（周子龙）</t>
  </si>
  <si>
    <t>长沙理工大学</t>
  </si>
  <si>
    <t xml:space="preserve">   曾祥君（杨洪明）</t>
  </si>
  <si>
    <t xml:space="preserve">    刘永乐（杨荣华）</t>
  </si>
  <si>
    <t>能源与动力工程学院</t>
  </si>
  <si>
    <t>海智基地示范项目</t>
  </si>
  <si>
    <t>电气与信息工程学院</t>
  </si>
  <si>
    <t>湖南工业大学</t>
  </si>
  <si>
    <t>株洲轨道交通自动化技术协同研究中心</t>
  </si>
  <si>
    <t>湖南理工学院</t>
  </si>
  <si>
    <t>中南林业科技大学</t>
  </si>
  <si>
    <t>湖南省系统工程与管理学会   陈英武（邢立宁）</t>
  </si>
  <si>
    <t>湖南省腐蚀与防护学会    邓和平（彭万喜）</t>
  </si>
  <si>
    <t>湘潭大学</t>
  </si>
  <si>
    <t>数学与计算科学学院</t>
  </si>
  <si>
    <t>湖南师范大学</t>
  </si>
  <si>
    <t xml:space="preserve">  印遇龙（刘少军）</t>
  </si>
  <si>
    <t>湖南师范大学    印遇龙（刘少军）</t>
  </si>
  <si>
    <t>湖南省生物化学与分子生物学学会    梁宋平（刘中华）</t>
  </si>
  <si>
    <t>湖南师范大学科协</t>
  </si>
  <si>
    <t>2018年理论与计算化学概念国际会议</t>
  </si>
  <si>
    <t>湖南省微生物学会</t>
  </si>
  <si>
    <t>“微生物与社会经济发展”青年科技论坛</t>
  </si>
  <si>
    <t>湖南农业大学</t>
  </si>
  <si>
    <t>湖南农业大学    符少辉（刘仲华）</t>
  </si>
  <si>
    <t>湖南农业大学    王建龙（唐文帮）</t>
  </si>
  <si>
    <t>湖南省作物学会</t>
  </si>
  <si>
    <t>首届国际稻作发展论坛</t>
  </si>
  <si>
    <t>湖南省茶叶学会</t>
  </si>
  <si>
    <t>湖南第一师范学院</t>
  </si>
  <si>
    <t>湖南省青少年科技教育协会</t>
  </si>
  <si>
    <t>湖南省青少年科技辅导员等级认证标准建设与实施研究</t>
  </si>
  <si>
    <t>湖南财政经济学院</t>
  </si>
  <si>
    <t>湖南财政经济学院科协</t>
  </si>
  <si>
    <t>第二届数据科学和商务分析国际会议</t>
  </si>
  <si>
    <t>湖南省系统工程与管理学会</t>
  </si>
  <si>
    <t>大数据系统工程</t>
  </si>
  <si>
    <t>省科技厅</t>
  </si>
  <si>
    <t>省科技厅转制科研机构</t>
  </si>
  <si>
    <t>湖南省自然资源学会</t>
  </si>
  <si>
    <t>绿色发展与资源科技创新研讨会</t>
  </si>
  <si>
    <t>湖南省科学技术情报学会</t>
  </si>
  <si>
    <t>省科技情报学会党建工作能力提升计划</t>
  </si>
  <si>
    <t>湖南省精密仪器测试学会</t>
  </si>
  <si>
    <t>湖南省科研设施和科研仪器开放共享服务平台</t>
  </si>
  <si>
    <t>省国土资源厅</t>
  </si>
  <si>
    <t>湖南省国土资源厅机关</t>
  </si>
  <si>
    <t>湖南省地质学会</t>
  </si>
  <si>
    <t>2018年度湖南省科协学会服务能力提升计划项目</t>
  </si>
  <si>
    <t>省住建厅</t>
  </si>
  <si>
    <t>湖南省住房和城乡建设厅本级</t>
  </si>
  <si>
    <t>湖南省城乡规划学会</t>
  </si>
  <si>
    <t>提升服务能力，充分发挥省规划学会在全省村庄规划全覆盖三年行动工作中的重要作用</t>
  </si>
  <si>
    <t>省运输厅</t>
  </si>
  <si>
    <t>湖南省交通运输厅本级</t>
  </si>
  <si>
    <t>湖南省公路学会</t>
  </si>
  <si>
    <t>湖南科技论坛</t>
  </si>
  <si>
    <t>湖南省交通工程学会</t>
  </si>
  <si>
    <t>科普特色学会</t>
  </si>
  <si>
    <t>湖南省科学技术协会</t>
  </si>
  <si>
    <t>湖南省科学技术协会系统财务</t>
  </si>
  <si>
    <t>备注：29家省级学会资金通过省科协系统财务转拨</t>
  </si>
  <si>
    <t>湖南省两型社会与城市科学研究会</t>
  </si>
  <si>
    <t>湖南省城市黑臭水体治理技术交流会</t>
  </si>
  <si>
    <t>湖南省农学会</t>
  </si>
  <si>
    <t>大农业学会联合体建设</t>
  </si>
  <si>
    <t>湖南省园艺学会</t>
  </si>
  <si>
    <t>新时期学会党建工作内容及方式探讨</t>
  </si>
  <si>
    <t>省植物保护学会</t>
  </si>
  <si>
    <t>植物保护国际学术论坛</t>
  </si>
  <si>
    <t>湖南省预防医学会</t>
  </si>
  <si>
    <t>强化政治引领，实施强会计划，打造品牌学会</t>
  </si>
  <si>
    <t>湖南省防痨协会</t>
  </si>
  <si>
    <t>学校结合病聚集性疫情处置规范研讨会</t>
  </si>
  <si>
    <t>湖南省抗癌协会</t>
  </si>
  <si>
    <t>李桂源（熊炜）</t>
  </si>
  <si>
    <t>重点学会</t>
  </si>
  <si>
    <t>湖南省中医药和中西医结合学会</t>
  </si>
  <si>
    <t>湖湘中医大讲堂</t>
  </si>
  <si>
    <t>湖南省自然辩证法研究会</t>
  </si>
  <si>
    <t>党建引领学会建设</t>
  </si>
  <si>
    <t>湖南省腐蚀与防护学会</t>
  </si>
  <si>
    <t>新形势下学会党建工作思路与对策</t>
  </si>
  <si>
    <t>湖南省健康管理学会</t>
  </si>
  <si>
    <t>重点学会建设</t>
  </si>
  <si>
    <t>湖南省机械故障诊断与失效分析学会</t>
  </si>
  <si>
    <t>特色学会</t>
  </si>
  <si>
    <t>湖南省动力工程学会</t>
  </si>
  <si>
    <t>湖南省老科技工作者协会</t>
  </si>
  <si>
    <t>湖南省科技新闻学会
湖南科技报社</t>
  </si>
  <si>
    <t>科技人物系列宣传报道</t>
  </si>
  <si>
    <t>湖南省土地学会</t>
  </si>
  <si>
    <t>承接政府转移职能 推动行业健康发展</t>
  </si>
  <si>
    <t>湖南省有色金属学会</t>
  </si>
  <si>
    <t>承接有色金属工程系列高级职称评定职能转移试点工作</t>
  </si>
  <si>
    <t>湖南省实验动物学会</t>
  </si>
  <si>
    <t>承接政府实验动物管理咨询工作，提升学会能力建设</t>
  </si>
  <si>
    <t>湖南省企业科协联合会</t>
  </si>
  <si>
    <t>湖南省企业科协大联合体建设</t>
  </si>
  <si>
    <t>湖南省康复医学会</t>
  </si>
  <si>
    <t xml:space="preserve"> 戴爱国（周后德）</t>
  </si>
  <si>
    <t>康复医学与健康中国高峰论坛</t>
  </si>
  <si>
    <t>湖南省硅酸盐学会</t>
  </si>
  <si>
    <t>绿色环保智能建材制造及应用专题论坛</t>
  </si>
  <si>
    <t>湖南省宇航学会</t>
  </si>
  <si>
    <t>国际宇航科学院航天系统动力学与控制学术会议</t>
  </si>
  <si>
    <t>湖南省创客学会</t>
  </si>
  <si>
    <t>人工智能技术发展论坛</t>
  </si>
  <si>
    <t>湖南省制冷学会</t>
  </si>
  <si>
    <t>国际性学术交流会议</t>
  </si>
  <si>
    <t>湖南省金属学会</t>
  </si>
  <si>
    <t>2018未来冶金创新发展论坛</t>
  </si>
  <si>
    <t>湖南省航海学会</t>
  </si>
  <si>
    <t>落实交通强国战略，加快湖南水运现代化建设青年科技论坛</t>
  </si>
  <si>
    <t>湖南省动力工程学会    段学农（闫红杰）</t>
  </si>
  <si>
    <t>湖南省动力工程学会    李录平（孙小琴）</t>
  </si>
  <si>
    <t>湖南省医学会</t>
  </si>
  <si>
    <t xml:space="preserve">    王万春（黎志宏）</t>
  </si>
  <si>
    <t xml:space="preserve">   谢红付（陈翔）</t>
  </si>
  <si>
    <t>长沙市</t>
  </si>
  <si>
    <t>长沙市小计</t>
  </si>
  <si>
    <t>长沙市本级及所辖区</t>
  </si>
  <si>
    <t>湖南大学科技园有限公司</t>
  </si>
  <si>
    <t>威胜集团有限公司</t>
  </si>
  <si>
    <t>山河智能装备股份有限公司</t>
  </si>
  <si>
    <t>长沙市长郡中学</t>
  </si>
  <si>
    <t>2060703-青少年科技活动</t>
  </si>
  <si>
    <t>湖南顶力科技有限公司</t>
  </si>
  <si>
    <t>湖南金海钢结构股份有限公司</t>
  </si>
  <si>
    <t>长沙中电软件园有限公司</t>
  </si>
  <si>
    <t>爱尔眼科医院集团股份有限公司</t>
  </si>
  <si>
    <t>湖南圣湘生物科技有限公司</t>
  </si>
  <si>
    <t>长沙麦融高科股份有限公司</t>
  </si>
  <si>
    <t>长沙市科技活动中心</t>
  </si>
  <si>
    <t>长沙创新驱动示范市建设</t>
  </si>
  <si>
    <t>长沙市药学会</t>
  </si>
  <si>
    <t>特色学会-科普特色</t>
  </si>
  <si>
    <t xml:space="preserve">长沙市科学技术协会   </t>
  </si>
  <si>
    <t>长沙市科学技术协会    易方（张大庆）</t>
  </si>
  <si>
    <t>宁乡市</t>
  </si>
  <si>
    <t>宁乡市第十三高级中学</t>
  </si>
  <si>
    <t>株洲市</t>
  </si>
  <si>
    <t>株洲市小计</t>
  </si>
  <si>
    <t>株洲市本级及所辖区</t>
  </si>
  <si>
    <t>中国航发湖南动力机械研究所</t>
  </si>
  <si>
    <t>中车株洲电力机车研究所有限公司</t>
  </si>
  <si>
    <t>株洲高新技术开发区动力谷科技创新服务中心</t>
  </si>
  <si>
    <t>中车株洲电力机车研究所有限公司    丁荣军（尚敬）</t>
  </si>
  <si>
    <t>株洲市科学技术协会    林强（冯江华）</t>
  </si>
  <si>
    <t xml:space="preserve">株洲市科学技术协会 </t>
  </si>
  <si>
    <t>创新驱动助力工程</t>
  </si>
  <si>
    <t>株洲市医学会</t>
  </si>
  <si>
    <t>株洲市地质学会</t>
  </si>
  <si>
    <t>矿产资源储量报告评审</t>
  </si>
  <si>
    <t>株洲硬质合金集团有限公司    徐涛（魏修宇）</t>
  </si>
  <si>
    <t>醴陵市</t>
  </si>
  <si>
    <t>醴陵市来龙门街道实验小学</t>
  </si>
  <si>
    <t>株洲县</t>
  </si>
  <si>
    <t>株洲县科学技术协会</t>
  </si>
  <si>
    <t>2060705-科技馆站</t>
  </si>
  <si>
    <t>流动科技馆巡展站点</t>
  </si>
  <si>
    <t>湘潭市</t>
  </si>
  <si>
    <t>湘潭市小计</t>
  </si>
  <si>
    <t>湘潭市本级及所辖区</t>
  </si>
  <si>
    <t>湘潭市科学技术协会</t>
  </si>
  <si>
    <t>湖南省科协创新驱动助力工程示范市建设项目</t>
  </si>
  <si>
    <t>湘潭市预防医学会</t>
  </si>
  <si>
    <t>湘潭市级预防医学科研成果评审与鉴定能力建设项目</t>
  </si>
  <si>
    <t>湘潭市企业科学技术协会联合会</t>
  </si>
  <si>
    <t>建设企业科协联合会，积极开展大联合大协作，实现资源共建共享，服务科技创新</t>
  </si>
  <si>
    <t>泰富重装集团有限公司</t>
  </si>
  <si>
    <t>湘潭市科学技术协会    蒋长湘（毛卫国）</t>
  </si>
  <si>
    <t>湘潭市科学技术协会    蒋长湘（万步炎）</t>
  </si>
  <si>
    <t>湘潭市科学技术协会    蒋长湘（周益春）</t>
  </si>
  <si>
    <t>衡阳市</t>
  </si>
  <si>
    <t>衡阳市小计</t>
  </si>
  <si>
    <t>衡阳市本级及所辖区</t>
  </si>
  <si>
    <t>衡阳市医学会</t>
  </si>
  <si>
    <t>学术特色</t>
  </si>
  <si>
    <t>衡阳市第八中学</t>
  </si>
  <si>
    <t>祁东县</t>
  </si>
  <si>
    <t>祁东县科学技术协会</t>
  </si>
  <si>
    <t>衡阳县</t>
  </si>
  <si>
    <t>衡阳县科学技术协会</t>
  </si>
  <si>
    <t>衡东县</t>
  </si>
  <si>
    <t>衡东县科学技术协会</t>
  </si>
  <si>
    <t>衡南县</t>
  </si>
  <si>
    <t>衡南县科学技术协会</t>
  </si>
  <si>
    <t>邵阳市</t>
  </si>
  <si>
    <t>邵阳市小计</t>
  </si>
  <si>
    <t>邵阳市本级及所辖区</t>
  </si>
  <si>
    <t>邵阳市农学会</t>
  </si>
  <si>
    <t>紫淮山新品种引进示范与开发</t>
  </si>
  <si>
    <t>武冈市</t>
  </si>
  <si>
    <t>邵阳市武冈市第二中学</t>
  </si>
  <si>
    <t>武冈市玉屏村科技助力示范项目</t>
  </si>
  <si>
    <t>武冈市科学技术协会</t>
  </si>
  <si>
    <t>新宁县</t>
  </si>
  <si>
    <t>新宁县科学技术协会</t>
  </si>
  <si>
    <t>岳阳市</t>
  </si>
  <si>
    <t>岳阳市小计</t>
  </si>
  <si>
    <t>岳阳市本级及所辖区</t>
  </si>
  <si>
    <t>湖南省石油学会</t>
  </si>
  <si>
    <t>岳阳市科学技术协会</t>
  </si>
  <si>
    <t>岳阳市创新驱动助力工程示范市建设项目</t>
  </si>
  <si>
    <t>岳阳市科技创新创业协会</t>
  </si>
  <si>
    <t>岳阳科技成果转移转化服务项目</t>
  </si>
  <si>
    <t>中国石油化工股份有限公司长岭分公司</t>
  </si>
  <si>
    <t>华容县</t>
  </si>
  <si>
    <t>华容县科学技术协会</t>
  </si>
  <si>
    <t>临湘市</t>
  </si>
  <si>
    <t>临湘市科学技术协会</t>
  </si>
  <si>
    <t>岳阳县</t>
  </si>
  <si>
    <t>岳阳县科学技术协会</t>
  </si>
  <si>
    <t>张家界市</t>
  </si>
  <si>
    <t>张家界市小计</t>
  </si>
  <si>
    <t>张家界市本级及所辖区</t>
  </si>
  <si>
    <t>张家界市茶业协会</t>
  </si>
  <si>
    <t>科技服务特色</t>
  </si>
  <si>
    <t>张家界市装饰装修协会</t>
  </si>
  <si>
    <t>益阳市</t>
  </si>
  <si>
    <t>益阳市小计</t>
  </si>
  <si>
    <t>益阳市本级及所辖区</t>
  </si>
  <si>
    <t>益阳市科协、益阳市自然科学学会研究会</t>
  </si>
  <si>
    <t>可再生能源微电网技术研讨会</t>
  </si>
  <si>
    <t>安化县</t>
  </si>
  <si>
    <t>安化县科学技术协会</t>
  </si>
  <si>
    <t>沅江市</t>
  </si>
  <si>
    <t>益阳市沅江市第一中学</t>
  </si>
  <si>
    <t>南县</t>
  </si>
  <si>
    <t>南县科学技术协会</t>
  </si>
  <si>
    <t>常德市</t>
  </si>
  <si>
    <t>常德市小计</t>
  </si>
  <si>
    <t>常德市本级及所辖区</t>
  </si>
  <si>
    <t>常德市科协、常德市科协农业学会联合体</t>
  </si>
  <si>
    <t>振兴常德乡村经济战略高峰论坛</t>
  </si>
  <si>
    <t>常德市芷兰实验学校</t>
  </si>
  <si>
    <t>津市市</t>
  </si>
  <si>
    <t>津市科学技术协会</t>
  </si>
  <si>
    <t>娄底市</t>
  </si>
  <si>
    <t>娄底市小计</t>
  </si>
  <si>
    <t>娄底市本级及所辖区</t>
  </si>
  <si>
    <t>湖南华菱涟源钢铁有限公司</t>
  </si>
  <si>
    <t>娄底市科学技术协会</t>
  </si>
  <si>
    <t>湖南省H型高血压与脑卒中高峰论坛</t>
  </si>
  <si>
    <t>冷水江市</t>
  </si>
  <si>
    <t>冷水江市科学技术协会</t>
  </si>
  <si>
    <t>新化县</t>
  </si>
  <si>
    <t>新化县科学技术协会</t>
  </si>
  <si>
    <t>湘西土家族苗族自治州</t>
  </si>
  <si>
    <t>湘西自治州小计</t>
  </si>
  <si>
    <t>保靖县</t>
  </si>
  <si>
    <t>保靖县科学技术协会</t>
  </si>
  <si>
    <t>郴州市</t>
  </si>
  <si>
    <t>郴州市小计</t>
  </si>
  <si>
    <t>郴州市本级及所辖区</t>
  </si>
  <si>
    <t>郴州市科学技术协会</t>
  </si>
  <si>
    <t>郴州市有色金属全产业链绿色发展研讨会</t>
  </si>
  <si>
    <t>郴州市老科技工作者协会</t>
  </si>
  <si>
    <t>郴州市老科协党的建设</t>
  </si>
  <si>
    <t>桂阳县</t>
  </si>
  <si>
    <t>郴州市桂阳县第三中学</t>
  </si>
  <si>
    <t>永州市</t>
  </si>
  <si>
    <t>永州市小计</t>
  </si>
  <si>
    <t>永州市本级及所辖区</t>
  </si>
  <si>
    <t>永州市林学会</t>
  </si>
  <si>
    <t>科普特色</t>
  </si>
  <si>
    <t>永州市第一中学</t>
  </si>
  <si>
    <t xml:space="preserve">永州市综合职业中专 </t>
  </si>
  <si>
    <t>冷水滩区科学技术协会</t>
  </si>
  <si>
    <t>江永县</t>
  </si>
  <si>
    <t>江永县科学技术协会</t>
  </si>
  <si>
    <t>双牌县</t>
  </si>
  <si>
    <t>双牌县科学技术协会</t>
  </si>
  <si>
    <t>怀化市</t>
  </si>
  <si>
    <t>怀化市小计</t>
  </si>
  <si>
    <t>辰溪县</t>
  </si>
  <si>
    <t>辰溪县科学技术协会</t>
  </si>
  <si>
    <t>靖州县</t>
  </si>
  <si>
    <t>靖州苗族侗族自治县科学技术协会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</si>
</sst>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2"/>
      <color indexed="8"/>
      <name val="仿宋"/>
      <charset val="134"/>
    </font>
    <font>
      <sz val="9"/>
      <color indexed="8"/>
      <name val="宋体"/>
      <charset val="134"/>
    </font>
    <font>
      <sz val="16"/>
      <color indexed="8"/>
      <name val="黑体"/>
      <charset val="134"/>
    </font>
    <font>
      <sz val="18"/>
      <name val="方正小标宋简体"/>
      <charset val="134"/>
    </font>
    <font>
      <sz val="12"/>
      <name val="方正小标宋简体"/>
      <charset val="134"/>
    </font>
    <font>
      <sz val="10"/>
      <name val="黑体"/>
      <charset val="134"/>
    </font>
    <font>
      <sz val="9"/>
      <name val="宋体"/>
      <charset val="134"/>
    </font>
    <font>
      <sz val="11"/>
      <name val="黑体"/>
      <charset val="134"/>
    </font>
    <font>
      <sz val="12"/>
      <name val="仿宋"/>
      <charset val="134"/>
    </font>
    <font>
      <sz val="11"/>
      <color indexed="8"/>
      <name val="黑体"/>
      <charset val="134"/>
    </font>
    <font>
      <sz val="11"/>
      <color rgb="FFFA7D00"/>
      <name val="宋体"/>
      <charset val="0"/>
      <scheme val="minor"/>
    </font>
    <font>
      <u/>
      <sz val="11"/>
      <color rgb="FF800080"/>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FF0000"/>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indexed="8"/>
      <name val="宋体"/>
      <charset val="134"/>
    </font>
  </fonts>
  <fills count="34">
    <fill>
      <patternFill patternType="none"/>
    </fill>
    <fill>
      <patternFill patternType="gray125"/>
    </fill>
    <fill>
      <patternFill patternType="solid">
        <fgColor indexed="22"/>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
      <patternFill patternType="solid">
        <fgColor theme="5"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2">
    <border>
      <left/>
      <right/>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7" borderId="0" applyNumberFormat="0" applyBorder="0" applyAlignment="0" applyProtection="0">
      <alignment vertical="center"/>
    </xf>
    <xf numFmtId="0" fontId="17"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0"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25" fillId="1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4" borderId="16" applyNumberFormat="0" applyFont="0" applyAlignment="0" applyProtection="0">
      <alignment vertical="center"/>
    </xf>
    <xf numFmtId="0" fontId="25" fillId="14" borderId="0" applyNumberFormat="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18" applyNumberFormat="0" applyFill="0" applyAlignment="0" applyProtection="0">
      <alignment vertical="center"/>
    </xf>
    <xf numFmtId="0" fontId="29" fillId="0" borderId="18" applyNumberFormat="0" applyFill="0" applyAlignment="0" applyProtection="0">
      <alignment vertical="center"/>
    </xf>
    <xf numFmtId="0" fontId="25" fillId="17" borderId="0" applyNumberFormat="0" applyBorder="0" applyAlignment="0" applyProtection="0">
      <alignment vertical="center"/>
    </xf>
    <xf numFmtId="0" fontId="15" fillId="0" borderId="17" applyNumberFormat="0" applyFill="0" applyAlignment="0" applyProtection="0">
      <alignment vertical="center"/>
    </xf>
    <xf numFmtId="0" fontId="25" fillId="19" borderId="0" applyNumberFormat="0" applyBorder="0" applyAlignment="0" applyProtection="0">
      <alignment vertical="center"/>
    </xf>
    <xf numFmtId="0" fontId="20" fillId="3" borderId="19" applyNumberFormat="0" applyAlignment="0" applyProtection="0">
      <alignment vertical="center"/>
    </xf>
    <xf numFmtId="0" fontId="13" fillId="3" borderId="15" applyNumberFormat="0" applyAlignment="0" applyProtection="0">
      <alignment vertical="center"/>
    </xf>
    <xf numFmtId="0" fontId="28" fillId="15" borderId="21" applyNumberFormat="0" applyAlignment="0" applyProtection="0">
      <alignment vertical="center"/>
    </xf>
    <xf numFmtId="0" fontId="22" fillId="20" borderId="0" applyNumberFormat="0" applyBorder="0" applyAlignment="0" applyProtection="0">
      <alignment vertical="center"/>
    </xf>
    <xf numFmtId="0" fontId="25" fillId="23" borderId="0" applyNumberFormat="0" applyBorder="0" applyAlignment="0" applyProtection="0">
      <alignment vertical="center"/>
    </xf>
    <xf numFmtId="0" fontId="11" fillId="0" borderId="14" applyNumberFormat="0" applyFill="0" applyAlignment="0" applyProtection="0">
      <alignment vertical="center"/>
    </xf>
    <xf numFmtId="0" fontId="27" fillId="0" borderId="20" applyNumberFormat="0" applyFill="0" applyAlignment="0" applyProtection="0">
      <alignment vertical="center"/>
    </xf>
    <xf numFmtId="0" fontId="18" fillId="6" borderId="0" applyNumberFormat="0" applyBorder="0" applyAlignment="0" applyProtection="0">
      <alignment vertical="center"/>
    </xf>
    <xf numFmtId="0" fontId="24" fillId="9" borderId="0" applyNumberFormat="0" applyBorder="0" applyAlignment="0" applyProtection="0">
      <alignment vertical="center"/>
    </xf>
    <xf numFmtId="0" fontId="22" fillId="24" borderId="0" applyNumberFormat="0" applyBorder="0" applyAlignment="0" applyProtection="0">
      <alignment vertical="center"/>
    </xf>
    <xf numFmtId="0" fontId="25" fillId="26" borderId="0" applyNumberFormat="0" applyBorder="0" applyAlignment="0" applyProtection="0">
      <alignment vertical="center"/>
    </xf>
    <xf numFmtId="0" fontId="22" fillId="16" borderId="0" applyNumberFormat="0" applyBorder="0" applyAlignment="0" applyProtection="0">
      <alignment vertical="center"/>
    </xf>
    <xf numFmtId="0" fontId="22" fillId="22" borderId="0" applyNumberFormat="0" applyBorder="0" applyAlignment="0" applyProtection="0">
      <alignment vertical="center"/>
    </xf>
    <xf numFmtId="0" fontId="22" fillId="28" borderId="0" applyNumberFormat="0" applyBorder="0" applyAlignment="0" applyProtection="0">
      <alignment vertical="center"/>
    </xf>
    <xf numFmtId="0" fontId="22" fillId="11" borderId="0" applyNumberFormat="0" applyBorder="0" applyAlignment="0" applyProtection="0">
      <alignment vertical="center"/>
    </xf>
    <xf numFmtId="0" fontId="25" fillId="27" borderId="0" applyNumberFormat="0" applyBorder="0" applyAlignment="0" applyProtection="0">
      <alignment vertical="center"/>
    </xf>
    <xf numFmtId="0" fontId="25" fillId="25" borderId="0" applyNumberFormat="0" applyBorder="0" applyAlignment="0" applyProtection="0">
      <alignment vertical="center"/>
    </xf>
    <xf numFmtId="0" fontId="22" fillId="13" borderId="0" applyNumberFormat="0" applyBorder="0" applyAlignment="0" applyProtection="0">
      <alignment vertical="center"/>
    </xf>
    <xf numFmtId="0" fontId="22" fillId="21" borderId="0" applyNumberFormat="0" applyBorder="0" applyAlignment="0" applyProtection="0">
      <alignment vertical="center"/>
    </xf>
    <xf numFmtId="0" fontId="25" fillId="29" borderId="0" applyNumberFormat="0" applyBorder="0" applyAlignment="0" applyProtection="0">
      <alignment vertical="center"/>
    </xf>
    <xf numFmtId="0" fontId="22"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2" fillId="33" borderId="0" applyNumberFormat="0" applyBorder="0" applyAlignment="0" applyProtection="0">
      <alignment vertical="center"/>
    </xf>
    <xf numFmtId="0" fontId="25" fillId="18" borderId="0" applyNumberFormat="0" applyBorder="0" applyAlignment="0" applyProtection="0">
      <alignment vertical="center"/>
    </xf>
    <xf numFmtId="0" fontId="30" fillId="0" borderId="0">
      <alignment vertical="center"/>
    </xf>
  </cellStyleXfs>
  <cellXfs count="11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4" fillId="0" borderId="0" xfId="0" applyFont="1" applyBorder="1" applyAlignment="1">
      <alignment horizontal="center" vertical="center" wrapText="1"/>
    </xf>
    <xf numFmtId="0" fontId="5" fillId="0" borderId="1" xfId="0" applyFont="1" applyBorder="1" applyAlignment="1">
      <alignment horizontal="right" vertical="center" wrapText="1"/>
    </xf>
    <xf numFmtId="0" fontId="4" fillId="0" borderId="1" xfId="0" applyFont="1" applyBorder="1" applyAlignment="1">
      <alignment horizontal="right" vertical="center" wrapText="1"/>
    </xf>
    <xf numFmtId="0" fontId="6" fillId="2" borderId="2"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6" fillId="2" borderId="8" xfId="0" applyNumberFormat="1" applyFont="1" applyFill="1" applyBorder="1" applyAlignment="1">
      <alignment horizontal="center" vertical="center" wrapText="1"/>
    </xf>
    <xf numFmtId="0" fontId="7" fillId="0" borderId="8"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9" fillId="0" borderId="9" xfId="0" applyNumberFormat="1" applyFont="1" applyBorder="1" applyAlignment="1">
      <alignment vertical="center" wrapText="1"/>
    </xf>
    <xf numFmtId="0" fontId="7" fillId="0" borderId="4" xfId="0" applyNumberFormat="1" applyFont="1" applyBorder="1" applyAlignment="1">
      <alignment horizontal="center" vertical="center" wrapText="1"/>
    </xf>
    <xf numFmtId="0" fontId="0" fillId="0" borderId="10" xfId="0" applyBorder="1" applyAlignment="1">
      <alignment horizontal="center" vertical="center" wrapText="1"/>
    </xf>
    <xf numFmtId="0" fontId="9" fillId="0" borderId="11" xfId="0" applyNumberFormat="1" applyFont="1" applyBorder="1" applyAlignment="1">
      <alignment vertical="center" wrapText="1"/>
    </xf>
    <xf numFmtId="0" fontId="9" fillId="0" borderId="8" xfId="0" applyFont="1" applyBorder="1" applyAlignment="1">
      <alignment horizontal="center"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9" fillId="0" borderId="10" xfId="0" applyFont="1" applyBorder="1" applyAlignment="1">
      <alignment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10" xfId="0" applyFont="1" applyBorder="1" applyAlignment="1">
      <alignment horizontal="left" vertical="center" wrapText="1"/>
    </xf>
    <xf numFmtId="0" fontId="9" fillId="0" borderId="12" xfId="0" applyFont="1" applyBorder="1" applyAlignment="1">
      <alignment horizontal="center" vertical="center" wrapText="1"/>
    </xf>
    <xf numFmtId="0" fontId="9" fillId="0" borderId="8" xfId="0" applyNumberFormat="1" applyFont="1" applyBorder="1" applyAlignment="1">
      <alignment horizontal="center" vertical="center" wrapText="1"/>
    </xf>
    <xf numFmtId="0" fontId="9" fillId="0" borderId="4" xfId="0" applyNumberFormat="1" applyFont="1" applyBorder="1" applyAlignment="1">
      <alignment horizontal="center" vertical="center" wrapText="1"/>
    </xf>
    <xf numFmtId="0" fontId="9" fillId="0" borderId="5" xfId="0" applyNumberFormat="1" applyFont="1" applyBorder="1" applyAlignment="1">
      <alignment horizontal="center" vertical="center" wrapText="1"/>
    </xf>
    <xf numFmtId="0" fontId="9" fillId="0" borderId="10"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9" fillId="0" borderId="4" xfId="0" applyNumberFormat="1" applyFont="1" applyBorder="1" applyAlignment="1">
      <alignment horizontal="left" vertical="center" wrapText="1"/>
    </xf>
    <xf numFmtId="0" fontId="9" fillId="0" borderId="5" xfId="0" applyNumberFormat="1" applyFont="1" applyBorder="1" applyAlignment="1">
      <alignment horizontal="left" vertical="center" wrapText="1"/>
    </xf>
    <xf numFmtId="0" fontId="9" fillId="0" borderId="10" xfId="0" applyNumberFormat="1" applyFont="1" applyBorder="1" applyAlignment="1">
      <alignment horizontal="left" vertical="center" wrapText="1"/>
    </xf>
    <xf numFmtId="0" fontId="9" fillId="0" borderId="11" xfId="0" applyNumberFormat="1" applyFont="1" applyBorder="1" applyAlignment="1">
      <alignment horizontal="center" vertical="center" wrapText="1"/>
    </xf>
    <xf numFmtId="0" fontId="9" fillId="0" borderId="9" xfId="0" applyNumberFormat="1" applyFont="1" applyBorder="1" applyAlignment="1">
      <alignment horizontal="center" vertical="center" wrapText="1"/>
    </xf>
    <xf numFmtId="0" fontId="9" fillId="0" borderId="4" xfId="0" applyNumberFormat="1" applyFont="1" applyBorder="1" applyAlignment="1">
      <alignment horizontal="center" vertical="center" wrapText="1"/>
    </xf>
    <xf numFmtId="0" fontId="9" fillId="0" borderId="10" xfId="0" applyNumberFormat="1" applyFont="1" applyBorder="1" applyAlignment="1">
      <alignment horizontal="center" vertical="center" wrapText="1"/>
    </xf>
    <xf numFmtId="0" fontId="9" fillId="0" borderId="11" xfId="0" applyNumberFormat="1" applyFont="1" applyBorder="1" applyAlignment="1">
      <alignment horizontal="center" vertical="center" wrapText="1"/>
    </xf>
    <xf numFmtId="0" fontId="9" fillId="0" borderId="12"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8" fillId="0" borderId="10" xfId="0" applyNumberFormat="1" applyFont="1" applyBorder="1" applyAlignment="1">
      <alignment horizontal="center" vertical="center" wrapText="1"/>
    </xf>
    <xf numFmtId="0" fontId="9" fillId="0" borderId="8" xfId="0" applyNumberFormat="1" applyFont="1" applyBorder="1" applyAlignment="1">
      <alignment horizontal="left" vertical="center" wrapText="1"/>
    </xf>
    <xf numFmtId="0" fontId="10" fillId="0" borderId="10" xfId="49" applyFont="1" applyBorder="1" applyAlignment="1">
      <alignment horizontal="center" vertical="center" wrapText="1"/>
    </xf>
    <xf numFmtId="0" fontId="9" fillId="0" borderId="8" xfId="0" applyFont="1" applyBorder="1" applyAlignment="1">
      <alignment horizontal="left" vertical="center" wrapText="1"/>
    </xf>
    <xf numFmtId="0" fontId="1" fillId="0" borderId="9" xfId="49" applyFont="1" applyBorder="1" applyAlignment="1">
      <alignment horizontal="center" vertical="center" wrapText="1"/>
    </xf>
    <xf numFmtId="0" fontId="1" fillId="0" borderId="11" xfId="49" applyFont="1" applyBorder="1" applyAlignment="1">
      <alignment horizontal="center" vertical="center" wrapText="1"/>
    </xf>
    <xf numFmtId="0" fontId="1" fillId="0" borderId="4" xfId="49" applyFont="1" applyBorder="1" applyAlignment="1">
      <alignment vertical="center" wrapText="1"/>
    </xf>
    <xf numFmtId="0" fontId="1" fillId="0" borderId="10" xfId="49" applyFont="1" applyBorder="1" applyAlignment="1">
      <alignment vertical="center" wrapText="1"/>
    </xf>
    <xf numFmtId="0" fontId="1" fillId="0" borderId="12" xfId="49" applyFont="1" applyBorder="1" applyAlignment="1">
      <alignment horizontal="center" vertical="center" wrapText="1"/>
    </xf>
    <xf numFmtId="0" fontId="1" fillId="0" borderId="4" xfId="49" applyFont="1" applyBorder="1" applyAlignment="1">
      <alignment horizontal="center" vertical="center" wrapText="1"/>
    </xf>
    <xf numFmtId="0" fontId="1" fillId="0" borderId="10" xfId="49" applyFont="1" applyBorder="1" applyAlignment="1">
      <alignment horizontal="center" vertical="center" wrapText="1"/>
    </xf>
    <xf numFmtId="0" fontId="1" fillId="0" borderId="8" xfId="49" applyFont="1" applyBorder="1" applyAlignment="1">
      <alignment horizontal="center" vertical="center" wrapText="1"/>
    </xf>
    <xf numFmtId="0" fontId="9" fillId="0" borderId="12" xfId="0" applyNumberFormat="1" applyFont="1" applyBorder="1" applyAlignment="1">
      <alignment horizontal="center" vertical="center" wrapText="1"/>
    </xf>
    <xf numFmtId="0" fontId="1" fillId="0" borderId="5" xfId="49" applyFont="1" applyBorder="1" applyAlignment="1">
      <alignment horizontal="center" vertical="center" wrapText="1"/>
    </xf>
    <xf numFmtId="0" fontId="1" fillId="0" borderId="5" xfId="49" applyFont="1" applyBorder="1" applyAlignment="1">
      <alignmen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7" fillId="2" borderId="9"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6" fillId="0" borderId="8" xfId="0" applyNumberFormat="1" applyFont="1" applyBorder="1" applyAlignment="1">
      <alignment horizontal="left" vertical="center" wrapText="1"/>
    </xf>
    <xf numFmtId="0" fontId="6" fillId="0" borderId="8" xfId="0" applyNumberFormat="1" applyFont="1" applyBorder="1" applyAlignment="1">
      <alignment horizontal="center" vertical="center" wrapText="1"/>
    </xf>
    <xf numFmtId="0" fontId="1" fillId="0" borderId="8" xfId="49" applyFont="1" applyBorder="1" applyAlignment="1">
      <alignment horizontal="left" vertical="center" wrapText="1"/>
    </xf>
    <xf numFmtId="0" fontId="8" fillId="0" borderId="10" xfId="0" applyNumberFormat="1" applyFont="1" applyBorder="1" applyAlignment="1">
      <alignment horizontal="center" vertical="center" wrapText="1"/>
    </xf>
    <xf numFmtId="0" fontId="10" fillId="0" borderId="8" xfId="49" applyFont="1" applyBorder="1" applyAlignment="1">
      <alignment horizontal="center" vertical="center" wrapText="1"/>
    </xf>
    <xf numFmtId="0" fontId="2" fillId="0" borderId="1" xfId="0" applyFont="1" applyBorder="1" applyAlignment="1">
      <alignment horizontal="right" vertical="center" wrapText="1"/>
    </xf>
    <xf numFmtId="0" fontId="7" fillId="0" borderId="8" xfId="0" applyFont="1" applyBorder="1" applyAlignment="1">
      <alignment horizontal="center" vertical="center" wrapText="1"/>
    </xf>
    <xf numFmtId="0" fontId="1" fillId="0" borderId="8" xfId="49" applyFont="1" applyBorder="1" applyAlignment="1">
      <alignment vertical="center" wrapText="1"/>
    </xf>
    <xf numFmtId="0" fontId="0" fillId="0" borderId="10" xfId="0" applyBorder="1" applyAlignment="1">
      <alignment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9" fillId="0" borderId="9" xfId="0" applyNumberFormat="1" applyFont="1" applyBorder="1" applyAlignment="1">
      <alignment horizontal="center" vertical="center" wrapText="1"/>
    </xf>
    <xf numFmtId="0" fontId="9" fillId="0" borderId="4" xfId="0" applyNumberFormat="1" applyFont="1" applyFill="1" applyBorder="1" applyAlignment="1">
      <alignment horizontal="left" vertical="center" wrapText="1"/>
    </xf>
    <xf numFmtId="0" fontId="9" fillId="0" borderId="5" xfId="0" applyNumberFormat="1" applyFont="1" applyFill="1" applyBorder="1" applyAlignment="1">
      <alignment horizontal="left" vertical="center" wrapText="1"/>
    </xf>
    <xf numFmtId="0" fontId="9" fillId="0" borderId="10" xfId="0" applyNumberFormat="1" applyFont="1" applyFill="1" applyBorder="1" applyAlignment="1">
      <alignment horizontal="left" vertical="center" wrapText="1"/>
    </xf>
    <xf numFmtId="0" fontId="8" fillId="0" borderId="8" xfId="0" applyNumberFormat="1" applyFont="1" applyFill="1" applyBorder="1" applyAlignment="1">
      <alignment horizontal="center" vertical="center" wrapText="1"/>
    </xf>
    <xf numFmtId="0" fontId="1" fillId="0" borderId="12" xfId="0" applyFont="1" applyBorder="1" applyAlignment="1">
      <alignment horizontal="center"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0" xfId="0" applyFont="1" applyBorder="1" applyAlignment="1">
      <alignment horizontal="left" vertical="center" wrapText="1"/>
    </xf>
    <xf numFmtId="0" fontId="9" fillId="0" borderId="8" xfId="0" applyNumberFormat="1" applyFont="1" applyFill="1" applyBorder="1" applyAlignment="1">
      <alignment horizontal="left" vertical="center" wrapText="1"/>
    </xf>
    <xf numFmtId="0" fontId="9"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1" fillId="0" borderId="0" xfId="0" applyFont="1" applyFill="1" applyAlignment="1">
      <alignment horizontal="center" vertical="center" wrapText="1"/>
    </xf>
    <xf numFmtId="0" fontId="9" fillId="0" borderId="8" xfId="0" applyFont="1" applyFill="1" applyBorder="1" applyAlignment="1">
      <alignment horizontal="left" vertical="center" wrapText="1"/>
    </xf>
    <xf numFmtId="0" fontId="8" fillId="0" borderId="8" xfId="0" applyFont="1" applyBorder="1" applyAlignment="1">
      <alignment horizontal="center" vertical="center" wrapText="1"/>
    </xf>
    <xf numFmtId="0" fontId="9" fillId="0" borderId="13"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6" xfId="0" applyNumberFormat="1" applyFont="1" applyBorder="1" applyAlignment="1">
      <alignment horizontal="center"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1" fillId="0" borderId="8" xfId="0" applyFont="1" applyBorder="1" applyAlignment="1">
      <alignment vertical="center" wrapText="1"/>
    </xf>
    <xf numFmtId="0" fontId="0" fillId="0" borderId="8" xfId="0" applyBorder="1" applyAlignment="1">
      <alignment vertical="center" wrapText="1"/>
    </xf>
    <xf numFmtId="0" fontId="1" fillId="0" borderId="8"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0"/>
  <sheetViews>
    <sheetView tabSelected="1" topLeftCell="B16" workbookViewId="0">
      <selection activeCell="J21" sqref="J21"/>
    </sheetView>
  </sheetViews>
  <sheetFormatPr defaultColWidth="10.625" defaultRowHeight="20.1" customHeight="1"/>
  <cols>
    <col min="1" max="1" width="8.25" style="2" customWidth="1"/>
    <col min="2" max="2" width="13" style="2" customWidth="1"/>
    <col min="3" max="3" width="7.5" style="3" customWidth="1"/>
    <col min="4" max="4" width="7.75" style="4" customWidth="1"/>
    <col min="5" max="5" width="23.125" style="4" customWidth="1"/>
    <col min="6" max="6" width="8.625" style="2" customWidth="1"/>
    <col min="7" max="7" width="8.5" style="2" customWidth="1"/>
    <col min="8" max="8" width="8.375" style="2" customWidth="1"/>
    <col min="9" max="9" width="22.25" style="2" hidden="1" customWidth="1"/>
    <col min="10" max="10" width="6.625" style="2" customWidth="1"/>
    <col min="11" max="12" width="10.875" style="2" customWidth="1"/>
    <col min="13" max="13" width="8.625" style="2" customWidth="1"/>
    <col min="14" max="14" width="23.375" style="4" customWidth="1"/>
    <col min="15" max="15" width="25.375" style="2" customWidth="1"/>
    <col min="16" max="16" width="7" style="4" customWidth="1"/>
    <col min="17" max="17" width="16.25" style="2" customWidth="1"/>
    <col min="18" max="16384" width="10.625" style="2"/>
  </cols>
  <sheetData>
    <row r="1" customHeight="1" spans="1:6">
      <c r="A1" s="5"/>
      <c r="B1" s="5"/>
      <c r="C1" s="5"/>
      <c r="D1" s="5"/>
      <c r="E1" s="5"/>
      <c r="F1" s="6"/>
    </row>
    <row r="2" ht="23.25" customHeight="1" spans="1:17">
      <c r="A2" s="7" t="s">
        <v>0</v>
      </c>
      <c r="B2" s="7"/>
      <c r="C2" s="7"/>
      <c r="D2" s="7"/>
      <c r="E2" s="7"/>
      <c r="F2" s="7"/>
      <c r="G2" s="7"/>
      <c r="H2" s="7"/>
      <c r="I2" s="7"/>
      <c r="J2" s="7"/>
      <c r="K2" s="7"/>
      <c r="L2" s="7"/>
      <c r="M2" s="7"/>
      <c r="N2" s="7"/>
      <c r="O2" s="7"/>
      <c r="P2" s="69"/>
      <c r="Q2" s="7"/>
    </row>
    <row r="3" ht="25.5" customHeight="1" spans="1:17">
      <c r="A3" s="8" t="s">
        <v>1</v>
      </c>
      <c r="B3" s="9"/>
      <c r="C3" s="9"/>
      <c r="D3" s="9"/>
      <c r="E3" s="9"/>
      <c r="F3" s="9"/>
      <c r="G3" s="9"/>
      <c r="H3" s="9"/>
      <c r="I3" s="9"/>
      <c r="J3" s="9"/>
      <c r="K3" s="9"/>
      <c r="L3" s="9"/>
      <c r="M3" s="9"/>
      <c r="N3" s="9"/>
      <c r="O3" s="9"/>
      <c r="P3" s="70"/>
      <c r="Q3" s="80"/>
    </row>
    <row r="4" ht="27" customHeight="1" spans="1:17">
      <c r="A4" s="10" t="s">
        <v>2</v>
      </c>
      <c r="B4" s="11"/>
      <c r="C4" s="11"/>
      <c r="D4" s="11"/>
      <c r="E4" s="12"/>
      <c r="F4" s="13" t="s">
        <v>3</v>
      </c>
      <c r="G4" s="14"/>
      <c r="H4" s="14"/>
      <c r="I4" s="14"/>
      <c r="J4" s="14"/>
      <c r="K4" s="14"/>
      <c r="L4" s="14"/>
      <c r="M4" s="23"/>
      <c r="N4" s="71" t="s">
        <v>4</v>
      </c>
      <c r="O4" s="72" t="s">
        <v>5</v>
      </c>
      <c r="P4" s="71" t="s">
        <v>6</v>
      </c>
      <c r="Q4" s="72" t="s">
        <v>7</v>
      </c>
    </row>
    <row r="5" ht="36.75" customHeight="1" spans="1:17">
      <c r="A5" s="15"/>
      <c r="B5" s="16"/>
      <c r="C5" s="16"/>
      <c r="D5" s="16"/>
      <c r="E5" s="17"/>
      <c r="F5" s="18" t="s">
        <v>8</v>
      </c>
      <c r="G5" s="18" t="s">
        <v>9</v>
      </c>
      <c r="H5" s="18" t="s">
        <v>10</v>
      </c>
      <c r="I5" s="18"/>
      <c r="J5" s="18" t="s">
        <v>11</v>
      </c>
      <c r="K5" s="18" t="s">
        <v>12</v>
      </c>
      <c r="L5" s="18" t="s">
        <v>13</v>
      </c>
      <c r="M5" s="18" t="s">
        <v>14</v>
      </c>
      <c r="N5" s="73"/>
      <c r="O5" s="74"/>
      <c r="P5" s="73"/>
      <c r="Q5" s="74"/>
    </row>
    <row r="6" ht="27" customHeight="1" spans="1:17">
      <c r="A6" s="19" t="s">
        <v>8</v>
      </c>
      <c r="B6" s="19"/>
      <c r="C6" s="19"/>
      <c r="D6" s="19"/>
      <c r="E6" s="19"/>
      <c r="F6" s="20">
        <v>1730</v>
      </c>
      <c r="G6" s="20">
        <f t="shared" ref="G6:M6" si="0">G7+G94+G112+G126+G135+G143+G148+G157+G160+G165+G169+G175+G177+G181+G188</f>
        <v>100</v>
      </c>
      <c r="H6" s="20">
        <f t="shared" si="0"/>
        <v>200</v>
      </c>
      <c r="I6" s="20">
        <f t="shared" si="0"/>
        <v>0</v>
      </c>
      <c r="J6" s="20">
        <f t="shared" si="0"/>
        <v>200</v>
      </c>
      <c r="K6" s="20">
        <f t="shared" si="0"/>
        <v>180</v>
      </c>
      <c r="L6" s="20">
        <f t="shared" si="0"/>
        <v>450</v>
      </c>
      <c r="M6" s="20">
        <f t="shared" si="0"/>
        <v>600</v>
      </c>
      <c r="N6" s="75"/>
      <c r="O6" s="76"/>
      <c r="P6" s="75"/>
      <c r="Q6" s="81"/>
    </row>
    <row r="7" ht="27" customHeight="1" spans="1:17">
      <c r="A7" s="21" t="s">
        <v>15</v>
      </c>
      <c r="B7" s="22" t="s">
        <v>16</v>
      </c>
      <c r="C7" s="14"/>
      <c r="D7" s="14"/>
      <c r="E7" s="23"/>
      <c r="F7" s="20">
        <v>840</v>
      </c>
      <c r="G7" s="20">
        <f t="shared" ref="G7:M7" si="1">SUM(G8:G93)</f>
        <v>0</v>
      </c>
      <c r="H7" s="20">
        <f t="shared" si="1"/>
        <v>40</v>
      </c>
      <c r="I7" s="20">
        <f t="shared" si="1"/>
        <v>0</v>
      </c>
      <c r="J7" s="20">
        <f t="shared" si="1"/>
        <v>60</v>
      </c>
      <c r="K7" s="20">
        <f t="shared" si="1"/>
        <v>0</v>
      </c>
      <c r="L7" s="20">
        <f t="shared" si="1"/>
        <v>280</v>
      </c>
      <c r="M7" s="20">
        <f t="shared" si="1"/>
        <v>460</v>
      </c>
      <c r="N7" s="75"/>
      <c r="O7" s="76"/>
      <c r="P7" s="75"/>
      <c r="Q7" s="81"/>
    </row>
    <row r="8" ht="74" customHeight="1" spans="1:17">
      <c r="A8" s="24"/>
      <c r="B8" s="25" t="s">
        <v>17</v>
      </c>
      <c r="C8" s="26" t="s">
        <v>18</v>
      </c>
      <c r="D8" s="27"/>
      <c r="E8" s="28"/>
      <c r="F8" s="20">
        <v>20</v>
      </c>
      <c r="G8" s="20"/>
      <c r="H8" s="20"/>
      <c r="I8" s="20"/>
      <c r="J8" s="20"/>
      <c r="K8" s="20"/>
      <c r="L8" s="20"/>
      <c r="M8" s="20">
        <v>20</v>
      </c>
      <c r="N8" s="55" t="s">
        <v>19</v>
      </c>
      <c r="O8" s="38" t="s">
        <v>20</v>
      </c>
      <c r="P8" s="55">
        <v>50502</v>
      </c>
      <c r="Q8" s="25" t="s">
        <v>21</v>
      </c>
    </row>
    <row r="9" ht="34" customHeight="1" spans="1:17">
      <c r="A9" s="24"/>
      <c r="B9" s="29" t="s">
        <v>22</v>
      </c>
      <c r="C9" s="30" t="s">
        <v>23</v>
      </c>
      <c r="D9" s="31"/>
      <c r="E9" s="32"/>
      <c r="F9" s="20">
        <v>40</v>
      </c>
      <c r="G9" s="20"/>
      <c r="H9" s="20"/>
      <c r="I9" s="20"/>
      <c r="J9" s="20"/>
      <c r="K9" s="20"/>
      <c r="L9" s="20"/>
      <c r="M9" s="20"/>
      <c r="N9" s="55"/>
      <c r="O9" s="38"/>
      <c r="P9" s="55"/>
      <c r="Q9" s="25"/>
    </row>
    <row r="10" ht="32.25" customHeight="1" spans="1:17">
      <c r="A10" s="24"/>
      <c r="B10" s="33"/>
      <c r="C10" s="34" t="s">
        <v>24</v>
      </c>
      <c r="D10" s="35"/>
      <c r="E10" s="36"/>
      <c r="F10" s="20">
        <v>20</v>
      </c>
      <c r="G10" s="20"/>
      <c r="H10" s="20"/>
      <c r="I10" s="20"/>
      <c r="J10" s="20"/>
      <c r="K10" s="20"/>
      <c r="L10" s="20"/>
      <c r="M10" s="20">
        <v>20</v>
      </c>
      <c r="N10" s="55" t="s">
        <v>19</v>
      </c>
      <c r="O10" s="38" t="s">
        <v>25</v>
      </c>
      <c r="P10" s="55">
        <v>50799</v>
      </c>
      <c r="Q10" s="25" t="s">
        <v>21</v>
      </c>
    </row>
    <row r="11" ht="57" customHeight="1" spans="1:17">
      <c r="A11" s="24"/>
      <c r="B11" s="37"/>
      <c r="C11" s="34" t="s">
        <v>26</v>
      </c>
      <c r="D11" s="35"/>
      <c r="E11" s="36"/>
      <c r="F11" s="20">
        <v>20</v>
      </c>
      <c r="G11" s="20"/>
      <c r="H11" s="20"/>
      <c r="I11" s="20"/>
      <c r="J11" s="20"/>
      <c r="K11" s="20"/>
      <c r="L11" s="20"/>
      <c r="M11" s="20">
        <v>20</v>
      </c>
      <c r="N11" s="55" t="s">
        <v>19</v>
      </c>
      <c r="O11" s="38" t="s">
        <v>25</v>
      </c>
      <c r="P11" s="55">
        <v>50799</v>
      </c>
      <c r="Q11" s="25" t="s">
        <v>27</v>
      </c>
    </row>
    <row r="12" ht="43" customHeight="1" spans="1:17">
      <c r="A12" s="24"/>
      <c r="B12" s="38" t="s">
        <v>28</v>
      </c>
      <c r="C12" s="39" t="s">
        <v>29</v>
      </c>
      <c r="D12" s="40"/>
      <c r="E12" s="41"/>
      <c r="F12" s="20">
        <v>20</v>
      </c>
      <c r="G12" s="20"/>
      <c r="H12" s="20">
        <v>20</v>
      </c>
      <c r="I12" s="20"/>
      <c r="J12" s="20"/>
      <c r="K12" s="20"/>
      <c r="L12" s="20"/>
      <c r="M12" s="20"/>
      <c r="N12" s="55" t="s">
        <v>19</v>
      </c>
      <c r="O12" s="38" t="s">
        <v>20</v>
      </c>
      <c r="P12" s="55">
        <v>50502</v>
      </c>
      <c r="Q12" s="25"/>
    </row>
    <row r="13" ht="58" customHeight="1" spans="1:17">
      <c r="A13" s="24"/>
      <c r="B13" s="38" t="s">
        <v>30</v>
      </c>
      <c r="C13" s="39" t="s">
        <v>31</v>
      </c>
      <c r="D13" s="42"/>
      <c r="E13" s="43"/>
      <c r="F13" s="20">
        <v>20</v>
      </c>
      <c r="G13" s="20"/>
      <c r="H13" s="20">
        <v>20</v>
      </c>
      <c r="I13" s="20"/>
      <c r="J13" s="20"/>
      <c r="K13" s="20"/>
      <c r="L13" s="20"/>
      <c r="M13" s="20"/>
      <c r="N13" s="55" t="s">
        <v>19</v>
      </c>
      <c r="O13" s="38" t="s">
        <v>25</v>
      </c>
      <c r="P13" s="55">
        <v>50799</v>
      </c>
      <c r="Q13" s="25"/>
    </row>
    <row r="14" ht="26" customHeight="1" spans="1:17">
      <c r="A14" s="24"/>
      <c r="B14" s="33" t="s">
        <v>32</v>
      </c>
      <c r="C14" s="30" t="s">
        <v>23</v>
      </c>
      <c r="D14" s="31"/>
      <c r="E14" s="32"/>
      <c r="F14" s="20">
        <v>40</v>
      </c>
      <c r="G14" s="20"/>
      <c r="H14" s="20"/>
      <c r="I14" s="20"/>
      <c r="J14" s="20"/>
      <c r="K14" s="20"/>
      <c r="L14" s="20"/>
      <c r="M14" s="20"/>
      <c r="N14" s="55"/>
      <c r="O14" s="38"/>
      <c r="P14" s="77"/>
      <c r="Q14" s="25"/>
    </row>
    <row r="15" ht="35.25" customHeight="1" spans="1:17">
      <c r="A15" s="24"/>
      <c r="B15" s="33"/>
      <c r="C15" s="44" t="s">
        <v>33</v>
      </c>
      <c r="D15" s="45"/>
      <c r="E15" s="46"/>
      <c r="F15" s="20">
        <v>20</v>
      </c>
      <c r="G15" s="20"/>
      <c r="H15" s="20"/>
      <c r="I15" s="20"/>
      <c r="J15" s="20"/>
      <c r="K15" s="20"/>
      <c r="L15" s="20"/>
      <c r="M15" s="20">
        <v>20</v>
      </c>
      <c r="N15" s="55" t="s">
        <v>19</v>
      </c>
      <c r="O15" s="38" t="s">
        <v>20</v>
      </c>
      <c r="P15" s="77">
        <v>50502</v>
      </c>
      <c r="Q15" s="25" t="s">
        <v>21</v>
      </c>
    </row>
    <row r="16" ht="35.25" customHeight="1" spans="1:17">
      <c r="A16" s="24"/>
      <c r="B16" s="37"/>
      <c r="C16" s="44" t="s">
        <v>34</v>
      </c>
      <c r="D16" s="45"/>
      <c r="E16" s="46"/>
      <c r="F16" s="20">
        <v>20</v>
      </c>
      <c r="G16" s="20"/>
      <c r="H16" s="20"/>
      <c r="I16" s="20"/>
      <c r="J16" s="20"/>
      <c r="K16" s="20"/>
      <c r="L16" s="20"/>
      <c r="M16" s="20">
        <v>20</v>
      </c>
      <c r="N16" s="55" t="s">
        <v>19</v>
      </c>
      <c r="O16" s="38" t="s">
        <v>20</v>
      </c>
      <c r="P16" s="77">
        <v>50502</v>
      </c>
      <c r="Q16" s="25" t="s">
        <v>27</v>
      </c>
    </row>
    <row r="17" ht="35.25" customHeight="1" spans="1:17">
      <c r="A17" s="24"/>
      <c r="B17" s="47" t="s">
        <v>35</v>
      </c>
      <c r="C17" s="38" t="s">
        <v>23</v>
      </c>
      <c r="D17" s="38"/>
      <c r="E17" s="38"/>
      <c r="F17" s="20">
        <v>351</v>
      </c>
      <c r="G17" s="20"/>
      <c r="H17" s="20"/>
      <c r="I17" s="20"/>
      <c r="J17" s="20"/>
      <c r="K17" s="20"/>
      <c r="L17" s="20"/>
      <c r="M17" s="20"/>
      <c r="N17" s="55"/>
      <c r="O17" s="38"/>
      <c r="P17" s="77"/>
      <c r="Q17" s="25"/>
    </row>
    <row r="18" ht="35.25" customHeight="1" spans="1:17">
      <c r="A18" s="24"/>
      <c r="B18" s="47"/>
      <c r="C18" s="48" t="s">
        <v>36</v>
      </c>
      <c r="D18" s="49" t="s">
        <v>23</v>
      </c>
      <c r="E18" s="50"/>
      <c r="F18" s="20">
        <v>25</v>
      </c>
      <c r="G18" s="20"/>
      <c r="H18" s="20"/>
      <c r="I18" s="20"/>
      <c r="J18" s="78"/>
      <c r="K18" s="78"/>
      <c r="L18" s="78"/>
      <c r="M18" s="20"/>
      <c r="N18" s="55"/>
      <c r="O18" s="38"/>
      <c r="P18" s="77"/>
      <c r="Q18" s="25"/>
    </row>
    <row r="19" ht="35.25" customHeight="1" spans="1:17">
      <c r="A19" s="24"/>
      <c r="B19" s="47"/>
      <c r="C19" s="51"/>
      <c r="D19" s="49" t="s">
        <v>37</v>
      </c>
      <c r="E19" s="50"/>
      <c r="F19" s="20">
        <v>5</v>
      </c>
      <c r="G19" s="20"/>
      <c r="H19" s="20"/>
      <c r="I19" s="20"/>
      <c r="J19" s="20"/>
      <c r="K19" s="20"/>
      <c r="L19" s="56">
        <v>5</v>
      </c>
      <c r="M19" s="56"/>
      <c r="N19" s="77" t="s">
        <v>19</v>
      </c>
      <c r="O19" s="38" t="s">
        <v>20</v>
      </c>
      <c r="P19" s="77">
        <v>50502</v>
      </c>
      <c r="Q19" s="82" t="s">
        <v>38</v>
      </c>
    </row>
    <row r="20" ht="35.25" customHeight="1" spans="1:17">
      <c r="A20" s="24"/>
      <c r="B20" s="47"/>
      <c r="C20" s="51"/>
      <c r="D20" s="49" t="s">
        <v>39</v>
      </c>
      <c r="E20" s="50"/>
      <c r="F20" s="20">
        <v>20</v>
      </c>
      <c r="G20" s="20"/>
      <c r="H20" s="20"/>
      <c r="I20" s="20"/>
      <c r="J20" s="20"/>
      <c r="K20" s="20"/>
      <c r="L20" s="20"/>
      <c r="M20" s="20">
        <v>20</v>
      </c>
      <c r="N20" s="55" t="s">
        <v>19</v>
      </c>
      <c r="O20" s="38" t="s">
        <v>20</v>
      </c>
      <c r="P20" s="77">
        <v>50502</v>
      </c>
      <c r="Q20" s="25" t="s">
        <v>21</v>
      </c>
    </row>
    <row r="21" ht="35.25" customHeight="1" spans="1:17">
      <c r="A21" s="24"/>
      <c r="B21" s="47"/>
      <c r="C21" s="48" t="s">
        <v>40</v>
      </c>
      <c r="D21" s="49" t="s">
        <v>23</v>
      </c>
      <c r="E21" s="50"/>
      <c r="F21" s="20">
        <v>80</v>
      </c>
      <c r="G21" s="20"/>
      <c r="H21" s="20"/>
      <c r="I21" s="20"/>
      <c r="J21" s="78"/>
      <c r="K21" s="78"/>
      <c r="L21" s="78"/>
      <c r="M21" s="20"/>
      <c r="N21" s="55"/>
      <c r="O21" s="38"/>
      <c r="P21" s="77"/>
      <c r="Q21" s="25"/>
    </row>
    <row r="22" ht="35.25" customHeight="1" spans="1:17">
      <c r="A22" s="24"/>
      <c r="B22" s="47"/>
      <c r="C22" s="51"/>
      <c r="D22" s="49" t="s">
        <v>41</v>
      </c>
      <c r="E22" s="50"/>
      <c r="F22" s="20">
        <v>5</v>
      </c>
      <c r="G22" s="20"/>
      <c r="H22" s="20"/>
      <c r="I22" s="20"/>
      <c r="J22" s="56"/>
      <c r="K22" s="56"/>
      <c r="L22" s="56">
        <v>5</v>
      </c>
      <c r="M22" s="79"/>
      <c r="N22" s="77" t="s">
        <v>19</v>
      </c>
      <c r="O22" s="38" t="s">
        <v>20</v>
      </c>
      <c r="P22" s="77">
        <v>50502</v>
      </c>
      <c r="Q22" s="82" t="s">
        <v>42</v>
      </c>
    </row>
    <row r="23" ht="35.25" customHeight="1" spans="1:17">
      <c r="A23" s="24"/>
      <c r="B23" s="47"/>
      <c r="C23" s="51"/>
      <c r="D23" s="49" t="s">
        <v>43</v>
      </c>
      <c r="E23" s="50"/>
      <c r="F23" s="20">
        <v>5</v>
      </c>
      <c r="G23" s="20"/>
      <c r="H23" s="20"/>
      <c r="I23" s="20"/>
      <c r="J23" s="56"/>
      <c r="K23" s="56"/>
      <c r="L23" s="56">
        <v>5</v>
      </c>
      <c r="M23" s="79"/>
      <c r="N23" s="77" t="s">
        <v>19</v>
      </c>
      <c r="O23" s="38" t="s">
        <v>20</v>
      </c>
      <c r="P23" s="77">
        <v>50502</v>
      </c>
      <c r="Q23" s="82" t="s">
        <v>42</v>
      </c>
    </row>
    <row r="24" ht="35.25" customHeight="1" spans="1:17">
      <c r="A24" s="24"/>
      <c r="B24" s="47"/>
      <c r="C24" s="51"/>
      <c r="D24" s="49" t="s">
        <v>44</v>
      </c>
      <c r="E24" s="50"/>
      <c r="F24" s="20">
        <v>10</v>
      </c>
      <c r="G24" s="20"/>
      <c r="H24" s="20"/>
      <c r="I24" s="20"/>
      <c r="J24" s="20">
        <v>10</v>
      </c>
      <c r="K24" s="20"/>
      <c r="L24" s="20"/>
      <c r="M24" s="20"/>
      <c r="N24" s="55" t="s">
        <v>19</v>
      </c>
      <c r="O24" s="38" t="s">
        <v>20</v>
      </c>
      <c r="P24" s="77">
        <v>50502</v>
      </c>
      <c r="Q24" s="25" t="s">
        <v>45</v>
      </c>
    </row>
    <row r="25" ht="35.25" customHeight="1" spans="1:17">
      <c r="A25" s="24"/>
      <c r="B25" s="47"/>
      <c r="C25" s="51"/>
      <c r="D25" s="49" t="s">
        <v>46</v>
      </c>
      <c r="E25" s="50"/>
      <c r="F25" s="20">
        <v>20</v>
      </c>
      <c r="G25" s="20"/>
      <c r="H25" s="20"/>
      <c r="I25" s="20"/>
      <c r="J25" s="20"/>
      <c r="K25" s="20"/>
      <c r="L25" s="20"/>
      <c r="M25" s="20">
        <v>20</v>
      </c>
      <c r="N25" s="55" t="s">
        <v>19</v>
      </c>
      <c r="O25" s="38" t="s">
        <v>20</v>
      </c>
      <c r="P25" s="77">
        <v>50502</v>
      </c>
      <c r="Q25" s="25" t="s">
        <v>21</v>
      </c>
    </row>
    <row r="26" ht="35.25" customHeight="1" spans="1:17">
      <c r="A26" s="24"/>
      <c r="B26" s="47"/>
      <c r="C26" s="51"/>
      <c r="D26" s="49" t="s">
        <v>47</v>
      </c>
      <c r="E26" s="50"/>
      <c r="F26" s="20">
        <v>20</v>
      </c>
      <c r="G26" s="20"/>
      <c r="H26" s="20"/>
      <c r="I26" s="20"/>
      <c r="J26" s="20"/>
      <c r="K26" s="20"/>
      <c r="L26" s="20"/>
      <c r="M26" s="20">
        <v>20</v>
      </c>
      <c r="N26" s="55" t="s">
        <v>19</v>
      </c>
      <c r="O26" s="38" t="s">
        <v>20</v>
      </c>
      <c r="P26" s="77">
        <v>50502</v>
      </c>
      <c r="Q26" s="25" t="s">
        <v>21</v>
      </c>
    </row>
    <row r="27" ht="35.25" customHeight="1" spans="1:17">
      <c r="A27" s="24"/>
      <c r="B27" s="47"/>
      <c r="C27" s="52"/>
      <c r="D27" s="49" t="s">
        <v>48</v>
      </c>
      <c r="E27" s="50"/>
      <c r="F27" s="20">
        <v>20</v>
      </c>
      <c r="G27" s="20"/>
      <c r="H27" s="20"/>
      <c r="I27" s="20"/>
      <c r="J27" s="20"/>
      <c r="K27" s="20"/>
      <c r="L27" s="20"/>
      <c r="M27" s="20">
        <v>20</v>
      </c>
      <c r="N27" s="55" t="s">
        <v>19</v>
      </c>
      <c r="O27" s="38" t="s">
        <v>20</v>
      </c>
      <c r="P27" s="77">
        <v>50502</v>
      </c>
      <c r="Q27" s="25" t="s">
        <v>21</v>
      </c>
    </row>
    <row r="28" ht="35.25" customHeight="1" spans="1:17">
      <c r="A28" s="24"/>
      <c r="B28" s="47"/>
      <c r="C28" s="38" t="s">
        <v>49</v>
      </c>
      <c r="D28" s="38" t="s">
        <v>23</v>
      </c>
      <c r="E28" s="38"/>
      <c r="F28" s="20">
        <v>60</v>
      </c>
      <c r="G28" s="20"/>
      <c r="H28" s="20"/>
      <c r="I28" s="20"/>
      <c r="J28" s="20"/>
      <c r="K28" s="20"/>
      <c r="L28" s="20"/>
      <c r="M28" s="20"/>
      <c r="N28" s="55"/>
      <c r="O28" s="38"/>
      <c r="P28" s="77"/>
      <c r="Q28" s="25"/>
    </row>
    <row r="29" ht="35.25" customHeight="1" spans="1:17">
      <c r="A29" s="24"/>
      <c r="B29" s="47"/>
      <c r="C29" s="38"/>
      <c r="D29" s="38" t="s">
        <v>50</v>
      </c>
      <c r="E29" s="38"/>
      <c r="F29" s="20">
        <v>20</v>
      </c>
      <c r="G29" s="20"/>
      <c r="H29" s="20"/>
      <c r="I29" s="20"/>
      <c r="J29" s="20"/>
      <c r="K29" s="20"/>
      <c r="L29" s="20"/>
      <c r="M29" s="20">
        <v>20</v>
      </c>
      <c r="N29" s="55" t="s">
        <v>19</v>
      </c>
      <c r="O29" s="38" t="s">
        <v>20</v>
      </c>
      <c r="P29" s="55">
        <v>50502</v>
      </c>
      <c r="Q29" s="25" t="s">
        <v>21</v>
      </c>
    </row>
    <row r="30" ht="35.25" customHeight="1" spans="1:17">
      <c r="A30" s="24"/>
      <c r="B30" s="47"/>
      <c r="C30" s="38"/>
      <c r="D30" s="38" t="s">
        <v>51</v>
      </c>
      <c r="E30" s="38"/>
      <c r="F30" s="20">
        <v>20</v>
      </c>
      <c r="G30" s="20"/>
      <c r="H30" s="20"/>
      <c r="I30" s="20"/>
      <c r="J30" s="20"/>
      <c r="K30" s="20"/>
      <c r="L30" s="20"/>
      <c r="M30" s="20">
        <v>20</v>
      </c>
      <c r="N30" s="55" t="s">
        <v>19</v>
      </c>
      <c r="O30" s="38" t="s">
        <v>20</v>
      </c>
      <c r="P30" s="55">
        <v>50502</v>
      </c>
      <c r="Q30" s="25" t="s">
        <v>27</v>
      </c>
    </row>
    <row r="31" ht="27" customHeight="1" spans="1:17">
      <c r="A31" s="24"/>
      <c r="B31" s="47"/>
      <c r="C31" s="38"/>
      <c r="D31" s="38" t="s">
        <v>52</v>
      </c>
      <c r="E31" s="38"/>
      <c r="F31" s="20">
        <v>10</v>
      </c>
      <c r="G31" s="20"/>
      <c r="H31" s="20"/>
      <c r="I31" s="20"/>
      <c r="J31" s="20">
        <v>10</v>
      </c>
      <c r="K31" s="20"/>
      <c r="L31" s="20"/>
      <c r="M31" s="20"/>
      <c r="N31" s="55" t="s">
        <v>19</v>
      </c>
      <c r="O31" s="38" t="s">
        <v>20</v>
      </c>
      <c r="P31" s="55">
        <v>50502</v>
      </c>
      <c r="Q31" s="25" t="s">
        <v>53</v>
      </c>
    </row>
    <row r="32" ht="27" customHeight="1" spans="1:17">
      <c r="A32" s="24"/>
      <c r="B32" s="47"/>
      <c r="C32" s="38"/>
      <c r="D32" s="38" t="s">
        <v>54</v>
      </c>
      <c r="E32" s="38"/>
      <c r="F32" s="20">
        <v>10</v>
      </c>
      <c r="G32" s="20"/>
      <c r="H32" s="20"/>
      <c r="I32" s="20"/>
      <c r="J32" s="20">
        <v>10</v>
      </c>
      <c r="K32" s="20"/>
      <c r="L32" s="20"/>
      <c r="M32" s="20"/>
      <c r="N32" s="55" t="s">
        <v>19</v>
      </c>
      <c r="O32" s="38" t="s">
        <v>20</v>
      </c>
      <c r="P32" s="55">
        <v>50502</v>
      </c>
      <c r="Q32" s="25" t="s">
        <v>45</v>
      </c>
    </row>
    <row r="33" ht="43" customHeight="1" spans="1:17">
      <c r="A33" s="24"/>
      <c r="B33" s="47"/>
      <c r="C33" s="38" t="s">
        <v>55</v>
      </c>
      <c r="D33" s="39" t="s">
        <v>56</v>
      </c>
      <c r="E33" s="41"/>
      <c r="F33" s="20">
        <v>10</v>
      </c>
      <c r="G33" s="20"/>
      <c r="H33" s="20"/>
      <c r="I33" s="20"/>
      <c r="J33" s="20">
        <v>10</v>
      </c>
      <c r="K33" s="20"/>
      <c r="L33" s="20"/>
      <c r="M33" s="20"/>
      <c r="N33" s="55" t="s">
        <v>19</v>
      </c>
      <c r="O33" s="38" t="s">
        <v>20</v>
      </c>
      <c r="P33" s="55">
        <v>50502</v>
      </c>
      <c r="Q33" s="25" t="s">
        <v>53</v>
      </c>
    </row>
    <row r="34" ht="27" customHeight="1" spans="1:17">
      <c r="A34" s="24"/>
      <c r="B34" s="47"/>
      <c r="C34" s="39" t="s">
        <v>57</v>
      </c>
      <c r="D34" s="42"/>
      <c r="E34" s="43"/>
      <c r="F34" s="20">
        <v>10</v>
      </c>
      <c r="G34" s="20"/>
      <c r="H34" s="20"/>
      <c r="I34" s="20"/>
      <c r="J34" s="20">
        <v>10</v>
      </c>
      <c r="K34" s="20"/>
      <c r="L34" s="20"/>
      <c r="M34" s="20"/>
      <c r="N34" s="55" t="s">
        <v>19</v>
      </c>
      <c r="O34" s="38" t="s">
        <v>20</v>
      </c>
      <c r="P34" s="55">
        <v>50502</v>
      </c>
      <c r="Q34" s="25" t="s">
        <v>45</v>
      </c>
    </row>
    <row r="35" ht="27" customHeight="1" spans="1:17">
      <c r="A35" s="24"/>
      <c r="B35" s="47"/>
      <c r="C35" s="25" t="s">
        <v>58</v>
      </c>
      <c r="D35" s="25"/>
      <c r="E35" s="53" t="s">
        <v>23</v>
      </c>
      <c r="F35" s="20">
        <v>40</v>
      </c>
      <c r="G35" s="54"/>
      <c r="H35" s="54"/>
      <c r="I35" s="54"/>
      <c r="J35" s="54"/>
      <c r="K35" s="54"/>
      <c r="L35" s="54"/>
      <c r="M35" s="20"/>
      <c r="N35" s="55"/>
      <c r="O35" s="38"/>
      <c r="P35" s="55"/>
      <c r="Q35" s="25"/>
    </row>
    <row r="36" ht="34.5" customHeight="1" spans="1:17">
      <c r="A36" s="24"/>
      <c r="B36" s="47"/>
      <c r="C36" s="25"/>
      <c r="D36" s="25"/>
      <c r="E36" s="55" t="s">
        <v>59</v>
      </c>
      <c r="F36" s="20">
        <v>20</v>
      </c>
      <c r="G36" s="56"/>
      <c r="H36" s="56"/>
      <c r="I36" s="56"/>
      <c r="J36" s="56"/>
      <c r="K36" s="56"/>
      <c r="L36" s="56"/>
      <c r="M36" s="20">
        <v>20</v>
      </c>
      <c r="N36" s="55" t="s">
        <v>19</v>
      </c>
      <c r="O36" s="38" t="s">
        <v>20</v>
      </c>
      <c r="P36" s="55">
        <v>50502</v>
      </c>
      <c r="Q36" s="25" t="s">
        <v>21</v>
      </c>
    </row>
    <row r="37" ht="30.75" customHeight="1" spans="1:17">
      <c r="A37" s="24"/>
      <c r="B37" s="47"/>
      <c r="C37" s="25"/>
      <c r="D37" s="25"/>
      <c r="E37" s="57" t="s">
        <v>60</v>
      </c>
      <c r="F37" s="20">
        <v>20</v>
      </c>
      <c r="G37" s="56"/>
      <c r="H37" s="56"/>
      <c r="I37" s="56"/>
      <c r="J37" s="56"/>
      <c r="K37" s="56"/>
      <c r="L37" s="56"/>
      <c r="M37" s="20">
        <v>20</v>
      </c>
      <c r="N37" s="55" t="s">
        <v>19</v>
      </c>
      <c r="O37" s="38" t="s">
        <v>20</v>
      </c>
      <c r="P37" s="55">
        <v>50502</v>
      </c>
      <c r="Q37" s="25" t="s">
        <v>27</v>
      </c>
    </row>
    <row r="38" ht="33" customHeight="1" spans="1:17">
      <c r="A38" s="24"/>
      <c r="B38" s="47"/>
      <c r="C38" s="38" t="s">
        <v>61</v>
      </c>
      <c r="D38" s="39" t="s">
        <v>62</v>
      </c>
      <c r="E38" s="41"/>
      <c r="F38" s="20">
        <v>10</v>
      </c>
      <c r="G38" s="20"/>
      <c r="H38" s="20"/>
      <c r="I38" s="20"/>
      <c r="J38" s="20">
        <v>10</v>
      </c>
      <c r="K38" s="20"/>
      <c r="L38" s="20"/>
      <c r="M38" s="20"/>
      <c r="N38" s="55" t="s">
        <v>19</v>
      </c>
      <c r="O38" s="38" t="s">
        <v>20</v>
      </c>
      <c r="P38" s="55">
        <v>50502</v>
      </c>
      <c r="Q38" s="25" t="s">
        <v>45</v>
      </c>
    </row>
    <row r="39" ht="27" customHeight="1" spans="1:17">
      <c r="A39" s="24"/>
      <c r="B39" s="47"/>
      <c r="C39" s="58" t="s">
        <v>63</v>
      </c>
      <c r="D39" s="39" t="s">
        <v>23</v>
      </c>
      <c r="E39" s="41"/>
      <c r="F39" s="20">
        <v>50</v>
      </c>
      <c r="G39" s="54"/>
      <c r="H39" s="54"/>
      <c r="I39" s="54"/>
      <c r="J39" s="54"/>
      <c r="K39" s="54"/>
      <c r="L39" s="54"/>
      <c r="M39" s="20"/>
      <c r="N39" s="55"/>
      <c r="O39" s="38"/>
      <c r="P39" s="55"/>
      <c r="Q39" s="25"/>
    </row>
    <row r="40" ht="27" customHeight="1" spans="1:17">
      <c r="A40" s="24"/>
      <c r="B40" s="47"/>
      <c r="C40" s="59"/>
      <c r="D40" s="60" t="s">
        <v>64</v>
      </c>
      <c r="E40" s="61" t="s">
        <v>65</v>
      </c>
      <c r="F40" s="20">
        <v>20</v>
      </c>
      <c r="G40" s="56"/>
      <c r="H40" s="56"/>
      <c r="I40" s="56"/>
      <c r="J40" s="56"/>
      <c r="K40" s="56"/>
      <c r="L40" s="56"/>
      <c r="M40" s="20">
        <v>20</v>
      </c>
      <c r="N40" s="55" t="s">
        <v>19</v>
      </c>
      <c r="O40" s="38" t="s">
        <v>20</v>
      </c>
      <c r="P40" s="55">
        <v>50502</v>
      </c>
      <c r="Q40" s="25" t="s">
        <v>27</v>
      </c>
    </row>
    <row r="41" ht="27" customHeight="1" spans="1:17">
      <c r="A41" s="24"/>
      <c r="B41" s="47"/>
      <c r="C41" s="59"/>
      <c r="D41" s="60" t="s">
        <v>66</v>
      </c>
      <c r="E41" s="61" t="s">
        <v>66</v>
      </c>
      <c r="F41" s="20">
        <v>20</v>
      </c>
      <c r="G41" s="56"/>
      <c r="H41" s="56"/>
      <c r="I41" s="56"/>
      <c r="J41" s="56"/>
      <c r="K41" s="56"/>
      <c r="L41" s="56"/>
      <c r="M41" s="20">
        <v>20</v>
      </c>
      <c r="N41" s="55" t="s">
        <v>19</v>
      </c>
      <c r="O41" s="38" t="s">
        <v>20</v>
      </c>
      <c r="P41" s="55">
        <v>50502</v>
      </c>
      <c r="Q41" s="25" t="s">
        <v>21</v>
      </c>
    </row>
    <row r="42" ht="27" customHeight="1" spans="1:17">
      <c r="A42" s="24"/>
      <c r="B42" s="47"/>
      <c r="C42" s="59"/>
      <c r="D42" s="60" t="s">
        <v>67</v>
      </c>
      <c r="E42" s="61">
        <v>5</v>
      </c>
      <c r="F42" s="20">
        <v>5</v>
      </c>
      <c r="G42" s="56"/>
      <c r="H42" s="56"/>
      <c r="I42" s="56"/>
      <c r="J42" s="56"/>
      <c r="K42" s="56"/>
      <c r="L42" s="56">
        <v>5</v>
      </c>
      <c r="M42" s="56"/>
      <c r="N42" s="77" t="s">
        <v>19</v>
      </c>
      <c r="O42" s="38" t="s">
        <v>20</v>
      </c>
      <c r="P42" s="55">
        <v>50502</v>
      </c>
      <c r="Q42" s="82" t="s">
        <v>68</v>
      </c>
    </row>
    <row r="43" ht="27" customHeight="1" spans="1:17">
      <c r="A43" s="24"/>
      <c r="B43" s="47"/>
      <c r="C43" s="62"/>
      <c r="D43" s="60" t="s">
        <v>69</v>
      </c>
      <c r="E43" s="61">
        <v>5</v>
      </c>
      <c r="F43" s="20">
        <v>5</v>
      </c>
      <c r="G43" s="56"/>
      <c r="H43" s="56"/>
      <c r="I43" s="56"/>
      <c r="J43" s="56"/>
      <c r="K43" s="56"/>
      <c r="L43" s="56">
        <v>5</v>
      </c>
      <c r="M43" s="56"/>
      <c r="N43" s="77" t="s">
        <v>19</v>
      </c>
      <c r="O43" s="38" t="s">
        <v>20</v>
      </c>
      <c r="P43" s="55">
        <v>50502</v>
      </c>
      <c r="Q43" s="82" t="s">
        <v>70</v>
      </c>
    </row>
    <row r="44" ht="27" customHeight="1" spans="1:17">
      <c r="A44" s="24"/>
      <c r="B44" s="47"/>
      <c r="C44" s="59" t="s">
        <v>71</v>
      </c>
      <c r="D44" s="63" t="s">
        <v>23</v>
      </c>
      <c r="E44" s="64"/>
      <c r="F44" s="20">
        <v>50</v>
      </c>
      <c r="G44" s="56"/>
      <c r="H44" s="56"/>
      <c r="I44" s="56"/>
      <c r="J44" s="56"/>
      <c r="K44" s="56"/>
      <c r="L44" s="56"/>
      <c r="M44" s="56"/>
      <c r="N44" s="77"/>
      <c r="O44" s="38"/>
      <c r="P44" s="55"/>
      <c r="Q44" s="82"/>
    </row>
    <row r="45" ht="27" customHeight="1" spans="1:17">
      <c r="A45" s="24"/>
      <c r="B45" s="47"/>
      <c r="C45" s="59"/>
      <c r="D45" s="60" t="s">
        <v>72</v>
      </c>
      <c r="E45" s="61"/>
      <c r="F45" s="20">
        <v>20</v>
      </c>
      <c r="G45" s="56"/>
      <c r="H45" s="56"/>
      <c r="I45" s="56"/>
      <c r="J45" s="56"/>
      <c r="K45" s="56"/>
      <c r="L45" s="56"/>
      <c r="M45" s="20">
        <v>20</v>
      </c>
      <c r="N45" s="55" t="s">
        <v>19</v>
      </c>
      <c r="O45" s="38" t="s">
        <v>20</v>
      </c>
      <c r="P45" s="55">
        <v>50502</v>
      </c>
      <c r="Q45" s="25" t="s">
        <v>27</v>
      </c>
    </row>
    <row r="46" ht="27" customHeight="1" spans="1:17">
      <c r="A46" s="24"/>
      <c r="B46" s="47"/>
      <c r="C46" s="59"/>
      <c r="D46" s="60" t="s">
        <v>73</v>
      </c>
      <c r="E46" s="61"/>
      <c r="F46" s="20">
        <v>20</v>
      </c>
      <c r="G46" s="56"/>
      <c r="H46" s="56"/>
      <c r="I46" s="56"/>
      <c r="J46" s="56"/>
      <c r="K46" s="56"/>
      <c r="L46" s="56"/>
      <c r="M46" s="20">
        <v>20</v>
      </c>
      <c r="N46" s="55" t="s">
        <v>19</v>
      </c>
      <c r="O46" s="38" t="s">
        <v>20</v>
      </c>
      <c r="P46" s="55">
        <v>50502</v>
      </c>
      <c r="Q46" s="25" t="s">
        <v>21</v>
      </c>
    </row>
    <row r="47" ht="27" customHeight="1" spans="1:17">
      <c r="A47" s="24"/>
      <c r="B47" s="47"/>
      <c r="C47" s="59"/>
      <c r="D47" s="60" t="s">
        <v>74</v>
      </c>
      <c r="E47" s="61">
        <v>5</v>
      </c>
      <c r="F47" s="20">
        <v>5</v>
      </c>
      <c r="G47" s="56"/>
      <c r="H47" s="56"/>
      <c r="I47" s="56"/>
      <c r="J47" s="56"/>
      <c r="K47" s="56"/>
      <c r="L47" s="56">
        <v>5</v>
      </c>
      <c r="M47" s="56"/>
      <c r="N47" s="77" t="s">
        <v>19</v>
      </c>
      <c r="O47" s="38" t="s">
        <v>20</v>
      </c>
      <c r="P47" s="55">
        <v>50502</v>
      </c>
      <c r="Q47" s="82" t="s">
        <v>75</v>
      </c>
    </row>
    <row r="48" ht="27" customHeight="1" spans="1:17">
      <c r="A48" s="24"/>
      <c r="B48" s="47"/>
      <c r="C48" s="62"/>
      <c r="D48" s="60" t="s">
        <v>76</v>
      </c>
      <c r="E48" s="61">
        <v>5</v>
      </c>
      <c r="F48" s="20">
        <v>5</v>
      </c>
      <c r="G48" s="56"/>
      <c r="H48" s="56"/>
      <c r="I48" s="56"/>
      <c r="J48" s="56"/>
      <c r="K48" s="56"/>
      <c r="L48" s="56">
        <v>5</v>
      </c>
      <c r="M48" s="56"/>
      <c r="N48" s="77" t="s">
        <v>19</v>
      </c>
      <c r="O48" s="38" t="s">
        <v>20</v>
      </c>
      <c r="P48" s="55">
        <v>50502</v>
      </c>
      <c r="Q48" s="82" t="s">
        <v>42</v>
      </c>
    </row>
    <row r="49" ht="54" customHeight="1" spans="1:17">
      <c r="A49" s="24"/>
      <c r="B49" s="47"/>
      <c r="C49" s="65" t="s">
        <v>77</v>
      </c>
      <c r="D49" s="60" t="s">
        <v>78</v>
      </c>
      <c r="E49" s="61">
        <v>5</v>
      </c>
      <c r="F49" s="20">
        <v>5</v>
      </c>
      <c r="G49" s="56"/>
      <c r="H49" s="56"/>
      <c r="I49" s="56"/>
      <c r="J49" s="56"/>
      <c r="K49" s="56"/>
      <c r="L49" s="56">
        <v>5</v>
      </c>
      <c r="M49" s="56"/>
      <c r="N49" s="77" t="s">
        <v>19</v>
      </c>
      <c r="O49" s="38" t="s">
        <v>20</v>
      </c>
      <c r="P49" s="55">
        <v>50502</v>
      </c>
      <c r="Q49" s="82" t="s">
        <v>79</v>
      </c>
    </row>
    <row r="50" ht="27" customHeight="1" spans="1:17">
      <c r="A50" s="24"/>
      <c r="B50" s="47"/>
      <c r="C50" s="58" t="s">
        <v>80</v>
      </c>
      <c r="D50" s="63" t="s">
        <v>23</v>
      </c>
      <c r="E50" s="64"/>
      <c r="F50" s="20">
        <v>11</v>
      </c>
      <c r="G50" s="56"/>
      <c r="H50" s="56"/>
      <c r="I50" s="56"/>
      <c r="J50" s="56"/>
      <c r="K50" s="56"/>
      <c r="L50" s="56"/>
      <c r="M50" s="56"/>
      <c r="N50" s="77"/>
      <c r="O50" s="38"/>
      <c r="P50" s="55"/>
      <c r="Q50" s="82"/>
    </row>
    <row r="51" ht="27" customHeight="1" spans="1:17">
      <c r="A51" s="24"/>
      <c r="B51" s="47"/>
      <c r="C51" s="59"/>
      <c r="D51" s="60" t="s">
        <v>81</v>
      </c>
      <c r="E51" s="61">
        <v>5</v>
      </c>
      <c r="F51" s="20">
        <v>5</v>
      </c>
      <c r="G51" s="56"/>
      <c r="H51" s="56"/>
      <c r="I51" s="56"/>
      <c r="J51" s="56"/>
      <c r="K51" s="56"/>
      <c r="L51" s="56">
        <v>5</v>
      </c>
      <c r="M51" s="56"/>
      <c r="N51" s="77" t="s">
        <v>19</v>
      </c>
      <c r="O51" s="38" t="s">
        <v>20</v>
      </c>
      <c r="P51" s="55">
        <v>50502</v>
      </c>
      <c r="Q51" s="82" t="s">
        <v>82</v>
      </c>
    </row>
    <row r="52" ht="27" customHeight="1" spans="1:17">
      <c r="A52" s="24"/>
      <c r="B52" s="66"/>
      <c r="C52" s="62"/>
      <c r="D52" s="60" t="s">
        <v>83</v>
      </c>
      <c r="E52" s="61">
        <v>6</v>
      </c>
      <c r="F52" s="20">
        <v>6</v>
      </c>
      <c r="G52" s="56"/>
      <c r="H52" s="56"/>
      <c r="I52" s="56"/>
      <c r="J52" s="56"/>
      <c r="K52" s="56"/>
      <c r="L52" s="56">
        <v>6</v>
      </c>
      <c r="M52" s="56"/>
      <c r="N52" s="77" t="s">
        <v>19</v>
      </c>
      <c r="O52" s="38" t="s">
        <v>20</v>
      </c>
      <c r="P52" s="55">
        <v>50502</v>
      </c>
      <c r="Q52" s="82" t="s">
        <v>84</v>
      </c>
    </row>
    <row r="53" ht="27" customHeight="1" spans="1:17">
      <c r="A53" s="24"/>
      <c r="B53" s="47" t="s">
        <v>85</v>
      </c>
      <c r="C53" s="47" t="s">
        <v>86</v>
      </c>
      <c r="D53" s="63" t="s">
        <v>23</v>
      </c>
      <c r="E53" s="64"/>
      <c r="F53" s="20">
        <v>15</v>
      </c>
      <c r="G53" s="56"/>
      <c r="H53" s="56"/>
      <c r="I53" s="56"/>
      <c r="J53" s="56"/>
      <c r="K53" s="56"/>
      <c r="L53" s="56"/>
      <c r="M53" s="56"/>
      <c r="N53" s="77"/>
      <c r="O53" s="38"/>
      <c r="P53" s="55"/>
      <c r="Q53" s="82"/>
    </row>
    <row r="54" ht="27" customHeight="1" spans="1:17">
      <c r="A54" s="24"/>
      <c r="B54" s="47"/>
      <c r="C54" s="47"/>
      <c r="D54" s="44" t="s">
        <v>87</v>
      </c>
      <c r="E54" s="46"/>
      <c r="F54" s="20">
        <v>5</v>
      </c>
      <c r="G54" s="20"/>
      <c r="H54" s="20"/>
      <c r="I54" s="20"/>
      <c r="J54" s="20"/>
      <c r="K54" s="20"/>
      <c r="L54" s="56">
        <v>5</v>
      </c>
      <c r="M54" s="56"/>
      <c r="N54" s="77" t="s">
        <v>19</v>
      </c>
      <c r="O54" s="38" t="s">
        <v>20</v>
      </c>
      <c r="P54" s="55">
        <v>50502</v>
      </c>
      <c r="Q54" s="82" t="s">
        <v>88</v>
      </c>
    </row>
    <row r="55" ht="27" customHeight="1" spans="1:17">
      <c r="A55" s="24"/>
      <c r="B55" s="47"/>
      <c r="C55" s="47"/>
      <c r="D55" s="44" t="s">
        <v>89</v>
      </c>
      <c r="E55" s="46"/>
      <c r="F55" s="20">
        <v>5</v>
      </c>
      <c r="G55" s="20"/>
      <c r="H55" s="20"/>
      <c r="I55" s="20"/>
      <c r="J55" s="20"/>
      <c r="K55" s="20"/>
      <c r="L55" s="56">
        <v>5</v>
      </c>
      <c r="M55" s="56"/>
      <c r="N55" s="77" t="s">
        <v>19</v>
      </c>
      <c r="O55" s="38" t="s">
        <v>20</v>
      </c>
      <c r="P55" s="55">
        <v>50502</v>
      </c>
      <c r="Q55" s="82" t="s">
        <v>90</v>
      </c>
    </row>
    <row r="56" ht="27" customHeight="1" spans="1:17">
      <c r="A56" s="24"/>
      <c r="B56" s="66"/>
      <c r="C56" s="66"/>
      <c r="D56" s="44" t="s">
        <v>91</v>
      </c>
      <c r="E56" s="46"/>
      <c r="F56" s="20">
        <v>5</v>
      </c>
      <c r="G56" s="20"/>
      <c r="H56" s="20"/>
      <c r="I56" s="20"/>
      <c r="J56" s="20"/>
      <c r="K56" s="20"/>
      <c r="L56" s="56">
        <v>5</v>
      </c>
      <c r="M56" s="56"/>
      <c r="N56" s="77" t="s">
        <v>19</v>
      </c>
      <c r="O56" s="38" t="s">
        <v>20</v>
      </c>
      <c r="P56" s="55">
        <v>50502</v>
      </c>
      <c r="Q56" s="82" t="s">
        <v>92</v>
      </c>
    </row>
    <row r="57" ht="69" customHeight="1" spans="1:17">
      <c r="A57" s="24"/>
      <c r="B57" s="62" t="s">
        <v>93</v>
      </c>
      <c r="C57" s="65" t="s">
        <v>94</v>
      </c>
      <c r="D57" s="60" t="s">
        <v>95</v>
      </c>
      <c r="E57" s="61"/>
      <c r="F57" s="20">
        <v>10</v>
      </c>
      <c r="G57" s="56"/>
      <c r="H57" s="56"/>
      <c r="I57" s="56"/>
      <c r="J57" s="56"/>
      <c r="K57" s="56"/>
      <c r="L57" s="56">
        <v>10</v>
      </c>
      <c r="M57" s="56"/>
      <c r="N57" s="77" t="s">
        <v>19</v>
      </c>
      <c r="O57" s="38" t="s">
        <v>20</v>
      </c>
      <c r="P57" s="77">
        <v>50299</v>
      </c>
      <c r="Q57" s="82" t="s">
        <v>96</v>
      </c>
    </row>
    <row r="58" ht="58" customHeight="1" spans="1:17">
      <c r="A58" s="24"/>
      <c r="B58" s="62" t="s">
        <v>97</v>
      </c>
      <c r="C58" s="65" t="s">
        <v>98</v>
      </c>
      <c r="D58" s="60" t="s">
        <v>99</v>
      </c>
      <c r="E58" s="61">
        <v>10</v>
      </c>
      <c r="F58" s="20">
        <v>10</v>
      </c>
      <c r="G58" s="56"/>
      <c r="H58" s="56"/>
      <c r="I58" s="56"/>
      <c r="J58" s="56"/>
      <c r="K58" s="56"/>
      <c r="L58" s="56">
        <v>10</v>
      </c>
      <c r="M58" s="56"/>
      <c r="N58" s="77" t="s">
        <v>19</v>
      </c>
      <c r="O58" s="38" t="s">
        <v>20</v>
      </c>
      <c r="P58" s="77">
        <v>50299</v>
      </c>
      <c r="Q58" s="82" t="s">
        <v>100</v>
      </c>
    </row>
    <row r="59" ht="27" customHeight="1" spans="1:17">
      <c r="A59" s="24"/>
      <c r="B59" s="58" t="s">
        <v>101</v>
      </c>
      <c r="C59" s="58" t="s">
        <v>102</v>
      </c>
      <c r="D59" s="60" t="s">
        <v>103</v>
      </c>
      <c r="E59" s="61">
        <v>6</v>
      </c>
      <c r="F59" s="20">
        <v>6</v>
      </c>
      <c r="G59" s="56"/>
      <c r="H59" s="56"/>
      <c r="I59" s="56"/>
      <c r="J59" s="56"/>
      <c r="K59" s="56"/>
      <c r="L59" s="56">
        <v>6</v>
      </c>
      <c r="M59" s="56"/>
      <c r="N59" s="77" t="s">
        <v>19</v>
      </c>
      <c r="O59" s="38" t="s">
        <v>20</v>
      </c>
      <c r="P59" s="77">
        <v>50299</v>
      </c>
      <c r="Q59" s="82" t="s">
        <v>104</v>
      </c>
    </row>
    <row r="60" ht="27" customHeight="1" spans="1:17">
      <c r="A60" s="24"/>
      <c r="B60" s="62"/>
      <c r="C60" s="62"/>
      <c r="D60" s="60" t="s">
        <v>105</v>
      </c>
      <c r="E60" s="61">
        <v>5</v>
      </c>
      <c r="F60" s="20">
        <v>5</v>
      </c>
      <c r="G60" s="56"/>
      <c r="H60" s="56"/>
      <c r="I60" s="56"/>
      <c r="J60" s="56"/>
      <c r="K60" s="56"/>
      <c r="L60" s="56">
        <v>5</v>
      </c>
      <c r="M60" s="56"/>
      <c r="N60" s="77" t="s">
        <v>19</v>
      </c>
      <c r="O60" s="38" t="s">
        <v>20</v>
      </c>
      <c r="P60" s="77">
        <v>50299</v>
      </c>
      <c r="Q60" s="82" t="s">
        <v>106</v>
      </c>
    </row>
    <row r="61" ht="28" customHeight="1" spans="1:17">
      <c r="A61" s="24"/>
      <c r="B61" s="59" t="s">
        <v>107</v>
      </c>
      <c r="C61" s="59" t="s">
        <v>108</v>
      </c>
      <c r="D61" s="67" t="s">
        <v>23</v>
      </c>
      <c r="E61" s="64"/>
      <c r="F61" s="20">
        <v>303</v>
      </c>
      <c r="G61" s="56"/>
      <c r="H61" s="56"/>
      <c r="I61" s="56"/>
      <c r="J61" s="56"/>
      <c r="K61" s="56"/>
      <c r="L61" s="56"/>
      <c r="M61" s="56"/>
      <c r="N61" s="77"/>
      <c r="O61" s="38"/>
      <c r="P61" s="77"/>
      <c r="Q61" s="82" t="s">
        <v>109</v>
      </c>
    </row>
    <row r="62" ht="27" customHeight="1" spans="1:17">
      <c r="A62" s="24"/>
      <c r="B62" s="59"/>
      <c r="C62" s="59"/>
      <c r="D62" s="68" t="s">
        <v>110</v>
      </c>
      <c r="E62" s="61">
        <v>5</v>
      </c>
      <c r="F62" s="20">
        <v>5</v>
      </c>
      <c r="G62" s="56"/>
      <c r="H62" s="56"/>
      <c r="I62" s="56"/>
      <c r="J62" s="56"/>
      <c r="K62" s="56"/>
      <c r="L62" s="56">
        <v>5</v>
      </c>
      <c r="M62" s="56"/>
      <c r="N62" s="77" t="s">
        <v>19</v>
      </c>
      <c r="O62" s="38" t="s">
        <v>20</v>
      </c>
      <c r="P62" s="77">
        <v>50299</v>
      </c>
      <c r="Q62" s="82" t="s">
        <v>111</v>
      </c>
    </row>
    <row r="63" ht="27" customHeight="1" spans="1:17">
      <c r="A63" s="24"/>
      <c r="B63" s="59"/>
      <c r="C63" s="59"/>
      <c r="D63" s="68" t="s">
        <v>112</v>
      </c>
      <c r="E63" s="61">
        <v>18</v>
      </c>
      <c r="F63" s="20">
        <v>18</v>
      </c>
      <c r="G63" s="56"/>
      <c r="H63" s="56"/>
      <c r="I63" s="56"/>
      <c r="J63" s="56"/>
      <c r="K63" s="56"/>
      <c r="L63" s="56">
        <v>18</v>
      </c>
      <c r="M63" s="56"/>
      <c r="N63" s="77" t="s">
        <v>19</v>
      </c>
      <c r="O63" s="38" t="s">
        <v>20</v>
      </c>
      <c r="P63" s="77">
        <v>50299</v>
      </c>
      <c r="Q63" s="82" t="s">
        <v>113</v>
      </c>
    </row>
    <row r="64" ht="27" customHeight="1" spans="1:17">
      <c r="A64" s="24"/>
      <c r="B64" s="59"/>
      <c r="C64" s="59"/>
      <c r="D64" s="68" t="s">
        <v>114</v>
      </c>
      <c r="E64" s="61">
        <v>5</v>
      </c>
      <c r="F64" s="20">
        <v>5</v>
      </c>
      <c r="G64" s="56"/>
      <c r="H64" s="56"/>
      <c r="I64" s="56"/>
      <c r="J64" s="56"/>
      <c r="K64" s="56"/>
      <c r="L64" s="56">
        <v>5</v>
      </c>
      <c r="M64" s="56"/>
      <c r="N64" s="77" t="s">
        <v>19</v>
      </c>
      <c r="O64" s="38" t="s">
        <v>20</v>
      </c>
      <c r="P64" s="77">
        <v>50299</v>
      </c>
      <c r="Q64" s="82" t="s">
        <v>115</v>
      </c>
    </row>
    <row r="65" ht="27" customHeight="1" spans="1:17">
      <c r="A65" s="24"/>
      <c r="B65" s="59"/>
      <c r="C65" s="59"/>
      <c r="D65" s="68" t="s">
        <v>116</v>
      </c>
      <c r="E65" s="61">
        <v>5</v>
      </c>
      <c r="F65" s="20">
        <v>5</v>
      </c>
      <c r="G65" s="56"/>
      <c r="H65" s="56"/>
      <c r="I65" s="56"/>
      <c r="J65" s="56"/>
      <c r="K65" s="56"/>
      <c r="L65" s="56">
        <v>5</v>
      </c>
      <c r="M65" s="56"/>
      <c r="N65" s="77" t="s">
        <v>19</v>
      </c>
      <c r="O65" s="38" t="s">
        <v>20</v>
      </c>
      <c r="P65" s="77">
        <v>50299</v>
      </c>
      <c r="Q65" s="82" t="s">
        <v>117</v>
      </c>
    </row>
    <row r="66" ht="27" customHeight="1" spans="1:17">
      <c r="A66" s="24"/>
      <c r="B66" s="59"/>
      <c r="C66" s="59"/>
      <c r="D66" s="68" t="s">
        <v>118</v>
      </c>
      <c r="E66" s="61">
        <v>10</v>
      </c>
      <c r="F66" s="20">
        <v>10</v>
      </c>
      <c r="G66" s="56"/>
      <c r="H66" s="56"/>
      <c r="I66" s="56"/>
      <c r="J66" s="56"/>
      <c r="K66" s="56"/>
      <c r="L66" s="56">
        <v>10</v>
      </c>
      <c r="M66" s="56"/>
      <c r="N66" s="77" t="s">
        <v>19</v>
      </c>
      <c r="O66" s="38" t="s">
        <v>20</v>
      </c>
      <c r="P66" s="77">
        <v>50299</v>
      </c>
      <c r="Q66" s="82" t="s">
        <v>119</v>
      </c>
    </row>
    <row r="67" ht="27" customHeight="1" spans="1:17">
      <c r="A67" s="24"/>
      <c r="B67" s="59"/>
      <c r="C67" s="59"/>
      <c r="D67" s="68" t="s">
        <v>120</v>
      </c>
      <c r="E67" s="61">
        <v>5</v>
      </c>
      <c r="F67" s="20">
        <v>5</v>
      </c>
      <c r="G67" s="56"/>
      <c r="H67" s="56"/>
      <c r="I67" s="56"/>
      <c r="J67" s="56"/>
      <c r="K67" s="56"/>
      <c r="L67" s="56">
        <v>5</v>
      </c>
      <c r="M67" s="56"/>
      <c r="N67" s="77" t="s">
        <v>19</v>
      </c>
      <c r="O67" s="38" t="s">
        <v>20</v>
      </c>
      <c r="P67" s="77">
        <v>50299</v>
      </c>
      <c r="Q67" s="82" t="s">
        <v>121</v>
      </c>
    </row>
    <row r="68" ht="27" customHeight="1" spans="1:17">
      <c r="A68" s="24"/>
      <c r="B68" s="59"/>
      <c r="C68" s="59"/>
      <c r="D68" s="61" t="s">
        <v>122</v>
      </c>
      <c r="E68" s="61" t="s">
        <v>123</v>
      </c>
      <c r="F68" s="20">
        <v>20</v>
      </c>
      <c r="G68" s="56"/>
      <c r="H68" s="56"/>
      <c r="I68" s="56"/>
      <c r="J68" s="56"/>
      <c r="K68" s="56"/>
      <c r="L68" s="56"/>
      <c r="M68" s="20">
        <v>20</v>
      </c>
      <c r="N68" s="55" t="s">
        <v>19</v>
      </c>
      <c r="O68" s="38" t="s">
        <v>20</v>
      </c>
      <c r="P68" s="77">
        <v>50299</v>
      </c>
      <c r="Q68" s="25" t="s">
        <v>21</v>
      </c>
    </row>
    <row r="69" ht="27" customHeight="1" spans="1:17">
      <c r="A69" s="24"/>
      <c r="B69" s="59"/>
      <c r="C69" s="59"/>
      <c r="D69" s="83"/>
      <c r="E69" s="61" t="s">
        <v>122</v>
      </c>
      <c r="F69" s="20">
        <v>10</v>
      </c>
      <c r="G69" s="56"/>
      <c r="H69" s="56"/>
      <c r="I69" s="56"/>
      <c r="J69" s="56"/>
      <c r="K69" s="56"/>
      <c r="L69" s="56">
        <v>10</v>
      </c>
      <c r="M69" s="56"/>
      <c r="N69" s="77" t="s">
        <v>19</v>
      </c>
      <c r="O69" s="38" t="s">
        <v>20</v>
      </c>
      <c r="P69" s="77">
        <v>50299</v>
      </c>
      <c r="Q69" s="82" t="s">
        <v>124</v>
      </c>
    </row>
    <row r="70" ht="27" customHeight="1" spans="1:17">
      <c r="A70" s="24"/>
      <c r="B70" s="59"/>
      <c r="C70" s="59"/>
      <c r="D70" s="68" t="s">
        <v>125</v>
      </c>
      <c r="E70" s="61">
        <v>6</v>
      </c>
      <c r="F70" s="20">
        <v>6</v>
      </c>
      <c r="G70" s="56"/>
      <c r="H70" s="56"/>
      <c r="I70" s="56"/>
      <c r="J70" s="56"/>
      <c r="K70" s="56"/>
      <c r="L70" s="56">
        <v>6</v>
      </c>
      <c r="M70" s="56"/>
      <c r="N70" s="77" t="s">
        <v>19</v>
      </c>
      <c r="O70" s="38" t="s">
        <v>20</v>
      </c>
      <c r="P70" s="77">
        <v>50299</v>
      </c>
      <c r="Q70" s="82" t="s">
        <v>126</v>
      </c>
    </row>
    <row r="71" ht="27" customHeight="1" spans="1:17">
      <c r="A71" s="24"/>
      <c r="B71" s="59"/>
      <c r="C71" s="59"/>
      <c r="D71" s="68" t="s">
        <v>127</v>
      </c>
      <c r="E71" s="61">
        <v>5</v>
      </c>
      <c r="F71" s="20">
        <v>5</v>
      </c>
      <c r="G71" s="56"/>
      <c r="H71" s="56"/>
      <c r="I71" s="56"/>
      <c r="J71" s="56"/>
      <c r="K71" s="56"/>
      <c r="L71" s="56">
        <v>5</v>
      </c>
      <c r="M71" s="56"/>
      <c r="N71" s="77" t="s">
        <v>19</v>
      </c>
      <c r="O71" s="38" t="s">
        <v>20</v>
      </c>
      <c r="P71" s="77">
        <v>50299</v>
      </c>
      <c r="Q71" s="82" t="s">
        <v>128</v>
      </c>
    </row>
    <row r="72" ht="27" customHeight="1" spans="1:17">
      <c r="A72" s="24"/>
      <c r="B72" s="59"/>
      <c r="C72" s="59"/>
      <c r="D72" s="68" t="s">
        <v>129</v>
      </c>
      <c r="E72" s="61">
        <v>5</v>
      </c>
      <c r="F72" s="20">
        <v>5</v>
      </c>
      <c r="G72" s="56"/>
      <c r="H72" s="56"/>
      <c r="I72" s="56"/>
      <c r="J72" s="56"/>
      <c r="K72" s="56"/>
      <c r="L72" s="56">
        <v>5</v>
      </c>
      <c r="M72" s="56"/>
      <c r="N72" s="77" t="s">
        <v>19</v>
      </c>
      <c r="O72" s="38" t="s">
        <v>20</v>
      </c>
      <c r="P72" s="77">
        <v>50299</v>
      </c>
      <c r="Q72" s="82" t="s">
        <v>130</v>
      </c>
    </row>
    <row r="73" ht="27" customHeight="1" spans="1:17">
      <c r="A73" s="24"/>
      <c r="B73" s="59"/>
      <c r="C73" s="59"/>
      <c r="D73" s="68" t="s">
        <v>131</v>
      </c>
      <c r="E73" s="61">
        <v>10</v>
      </c>
      <c r="F73" s="20">
        <v>10</v>
      </c>
      <c r="G73" s="56"/>
      <c r="H73" s="56"/>
      <c r="I73" s="56"/>
      <c r="J73" s="56"/>
      <c r="K73" s="56"/>
      <c r="L73" s="56">
        <v>10</v>
      </c>
      <c r="M73" s="56"/>
      <c r="N73" s="77" t="s">
        <v>19</v>
      </c>
      <c r="O73" s="38" t="s">
        <v>20</v>
      </c>
      <c r="P73" s="77">
        <v>50299</v>
      </c>
      <c r="Q73" s="82" t="s">
        <v>132</v>
      </c>
    </row>
    <row r="74" ht="27" customHeight="1" spans="1:17">
      <c r="A74" s="24"/>
      <c r="B74" s="59"/>
      <c r="C74" s="59"/>
      <c r="D74" s="68" t="s">
        <v>133</v>
      </c>
      <c r="E74" s="61">
        <v>5</v>
      </c>
      <c r="F74" s="20">
        <v>5</v>
      </c>
      <c r="G74" s="56"/>
      <c r="H74" s="56"/>
      <c r="I74" s="56"/>
      <c r="J74" s="56"/>
      <c r="K74" s="56"/>
      <c r="L74" s="56">
        <v>5</v>
      </c>
      <c r="M74" s="56"/>
      <c r="N74" s="77" t="s">
        <v>19</v>
      </c>
      <c r="O74" s="38" t="s">
        <v>20</v>
      </c>
      <c r="P74" s="77">
        <v>50299</v>
      </c>
      <c r="Q74" s="82" t="s">
        <v>134</v>
      </c>
    </row>
    <row r="75" ht="27" customHeight="1" spans="1:17">
      <c r="A75" s="24"/>
      <c r="B75" s="59"/>
      <c r="C75" s="59"/>
      <c r="D75" s="68" t="s">
        <v>135</v>
      </c>
      <c r="E75" s="61">
        <v>5</v>
      </c>
      <c r="F75" s="20">
        <v>5</v>
      </c>
      <c r="G75" s="56"/>
      <c r="H75" s="56"/>
      <c r="I75" s="56"/>
      <c r="J75" s="56"/>
      <c r="K75" s="56"/>
      <c r="L75" s="56">
        <v>5</v>
      </c>
      <c r="M75" s="56"/>
      <c r="N75" s="77" t="s">
        <v>19</v>
      </c>
      <c r="O75" s="38" t="s">
        <v>20</v>
      </c>
      <c r="P75" s="77">
        <v>50299</v>
      </c>
      <c r="Q75" s="82" t="s">
        <v>134</v>
      </c>
    </row>
    <row r="76" ht="27" customHeight="1" spans="1:17">
      <c r="A76" s="24"/>
      <c r="B76" s="59"/>
      <c r="C76" s="59"/>
      <c r="D76" s="68" t="s">
        <v>136</v>
      </c>
      <c r="E76" s="61">
        <v>5</v>
      </c>
      <c r="F76" s="20">
        <v>5</v>
      </c>
      <c r="G76" s="56"/>
      <c r="H76" s="56"/>
      <c r="I76" s="56"/>
      <c r="J76" s="56"/>
      <c r="K76" s="56"/>
      <c r="L76" s="56">
        <v>5</v>
      </c>
      <c r="M76" s="56"/>
      <c r="N76" s="77" t="s">
        <v>19</v>
      </c>
      <c r="O76" s="38" t="s">
        <v>20</v>
      </c>
      <c r="P76" s="77">
        <v>50299</v>
      </c>
      <c r="Q76" s="82" t="s">
        <v>106</v>
      </c>
    </row>
    <row r="77" ht="27" customHeight="1" spans="1:17">
      <c r="A77" s="24"/>
      <c r="B77" s="59"/>
      <c r="C77" s="59"/>
      <c r="D77" s="68" t="s">
        <v>137</v>
      </c>
      <c r="E77" s="61">
        <v>5</v>
      </c>
      <c r="F77" s="20">
        <v>5</v>
      </c>
      <c r="G77" s="56"/>
      <c r="H77" s="56"/>
      <c r="I77" s="56"/>
      <c r="J77" s="56"/>
      <c r="K77" s="56"/>
      <c r="L77" s="56">
        <v>5</v>
      </c>
      <c r="M77" s="56"/>
      <c r="N77" s="77" t="s">
        <v>19</v>
      </c>
      <c r="O77" s="38" t="s">
        <v>20</v>
      </c>
      <c r="P77" s="77">
        <v>50299</v>
      </c>
      <c r="Q77" s="82" t="s">
        <v>138</v>
      </c>
    </row>
    <row r="78" ht="27" customHeight="1" spans="1:17">
      <c r="A78" s="24"/>
      <c r="B78" s="59"/>
      <c r="C78" s="59"/>
      <c r="D78" s="68" t="s">
        <v>139</v>
      </c>
      <c r="E78" s="61">
        <v>5</v>
      </c>
      <c r="F78" s="20">
        <v>5</v>
      </c>
      <c r="G78" s="56"/>
      <c r="H78" s="56"/>
      <c r="I78" s="56"/>
      <c r="J78" s="56"/>
      <c r="K78" s="56"/>
      <c r="L78" s="56">
        <v>5</v>
      </c>
      <c r="M78" s="56"/>
      <c r="N78" s="77" t="s">
        <v>19</v>
      </c>
      <c r="O78" s="38" t="s">
        <v>20</v>
      </c>
      <c r="P78" s="77">
        <v>50299</v>
      </c>
      <c r="Q78" s="82" t="s">
        <v>140</v>
      </c>
    </row>
    <row r="79" ht="27" customHeight="1" spans="1:17">
      <c r="A79" s="24"/>
      <c r="B79" s="59"/>
      <c r="C79" s="59"/>
      <c r="D79" s="68" t="s">
        <v>141</v>
      </c>
      <c r="E79" s="61">
        <v>5</v>
      </c>
      <c r="F79" s="20">
        <v>5</v>
      </c>
      <c r="G79" s="56"/>
      <c r="H79" s="56"/>
      <c r="I79" s="56"/>
      <c r="J79" s="56"/>
      <c r="K79" s="56"/>
      <c r="L79" s="56">
        <v>5</v>
      </c>
      <c r="M79" s="56"/>
      <c r="N79" s="77" t="s">
        <v>19</v>
      </c>
      <c r="O79" s="38" t="s">
        <v>20</v>
      </c>
      <c r="P79" s="77">
        <v>50299</v>
      </c>
      <c r="Q79" s="82" t="s">
        <v>142</v>
      </c>
    </row>
    <row r="80" ht="27" customHeight="1" spans="1:17">
      <c r="A80" s="24"/>
      <c r="B80" s="59"/>
      <c r="C80" s="59"/>
      <c r="D80" s="68" t="s">
        <v>143</v>
      </c>
      <c r="E80" s="61">
        <v>5</v>
      </c>
      <c r="F80" s="20">
        <v>5</v>
      </c>
      <c r="G80" s="56"/>
      <c r="H80" s="56"/>
      <c r="I80" s="56"/>
      <c r="J80" s="56"/>
      <c r="K80" s="56"/>
      <c r="L80" s="56">
        <v>5</v>
      </c>
      <c r="M80" s="56"/>
      <c r="N80" s="77" t="s">
        <v>19</v>
      </c>
      <c r="O80" s="38" t="s">
        <v>20</v>
      </c>
      <c r="P80" s="77">
        <v>50299</v>
      </c>
      <c r="Q80" s="82" t="s">
        <v>144</v>
      </c>
    </row>
    <row r="81" ht="27" customHeight="1" spans="1:17">
      <c r="A81" s="24"/>
      <c r="B81" s="59"/>
      <c r="C81" s="59"/>
      <c r="D81" s="68" t="s">
        <v>145</v>
      </c>
      <c r="E81" s="61">
        <v>18</v>
      </c>
      <c r="F81" s="20">
        <v>18</v>
      </c>
      <c r="G81" s="56"/>
      <c r="H81" s="56"/>
      <c r="I81" s="56"/>
      <c r="J81" s="56"/>
      <c r="K81" s="56"/>
      <c r="L81" s="56">
        <v>18</v>
      </c>
      <c r="M81" s="56"/>
      <c r="N81" s="77" t="s">
        <v>19</v>
      </c>
      <c r="O81" s="38" t="s">
        <v>20</v>
      </c>
      <c r="P81" s="77">
        <v>50299</v>
      </c>
      <c r="Q81" s="82" t="s">
        <v>146</v>
      </c>
    </row>
    <row r="82" ht="27" customHeight="1" spans="1:17">
      <c r="A82" s="24"/>
      <c r="B82" s="59"/>
      <c r="C82" s="59"/>
      <c r="D82" s="61" t="s">
        <v>147</v>
      </c>
      <c r="E82" s="61" t="s">
        <v>148</v>
      </c>
      <c r="F82" s="20">
        <v>20</v>
      </c>
      <c r="G82" s="56"/>
      <c r="H82" s="56"/>
      <c r="I82" s="56"/>
      <c r="J82" s="56"/>
      <c r="K82" s="56"/>
      <c r="L82" s="56"/>
      <c r="M82" s="20">
        <v>20</v>
      </c>
      <c r="N82" s="55" t="s">
        <v>19</v>
      </c>
      <c r="O82" s="38" t="s">
        <v>20</v>
      </c>
      <c r="P82" s="77">
        <v>50299</v>
      </c>
      <c r="Q82" s="25" t="s">
        <v>21</v>
      </c>
    </row>
    <row r="83" ht="27" customHeight="1" spans="1:17">
      <c r="A83" s="24"/>
      <c r="B83" s="59"/>
      <c r="C83" s="59"/>
      <c r="D83" s="83"/>
      <c r="E83" s="61" t="s">
        <v>147</v>
      </c>
      <c r="F83" s="20">
        <v>15</v>
      </c>
      <c r="G83" s="56"/>
      <c r="H83" s="56"/>
      <c r="I83" s="56"/>
      <c r="J83" s="56"/>
      <c r="K83" s="56"/>
      <c r="L83" s="56">
        <v>15</v>
      </c>
      <c r="M83" s="56"/>
      <c r="N83" s="77" t="s">
        <v>19</v>
      </c>
      <c r="O83" s="38" t="s">
        <v>20</v>
      </c>
      <c r="P83" s="77">
        <v>50299</v>
      </c>
      <c r="Q83" s="82" t="s">
        <v>149</v>
      </c>
    </row>
    <row r="84" ht="27" customHeight="1" spans="1:17">
      <c r="A84" s="24"/>
      <c r="B84" s="59"/>
      <c r="C84" s="59"/>
      <c r="D84" s="68" t="s">
        <v>150</v>
      </c>
      <c r="E84" s="61">
        <v>6</v>
      </c>
      <c r="F84" s="20">
        <v>6</v>
      </c>
      <c r="G84" s="56"/>
      <c r="H84" s="56"/>
      <c r="I84" s="56"/>
      <c r="J84" s="56"/>
      <c r="K84" s="56"/>
      <c r="L84" s="56">
        <v>6</v>
      </c>
      <c r="M84" s="56"/>
      <c r="N84" s="77" t="s">
        <v>19</v>
      </c>
      <c r="O84" s="38" t="s">
        <v>20</v>
      </c>
      <c r="P84" s="77">
        <v>50299</v>
      </c>
      <c r="Q84" s="82" t="s">
        <v>151</v>
      </c>
    </row>
    <row r="85" ht="27" customHeight="1" spans="1:17">
      <c r="A85" s="24"/>
      <c r="B85" s="59"/>
      <c r="C85" s="59"/>
      <c r="D85" s="68" t="s">
        <v>152</v>
      </c>
      <c r="E85" s="61">
        <v>5</v>
      </c>
      <c r="F85" s="20">
        <v>5</v>
      </c>
      <c r="G85" s="56"/>
      <c r="H85" s="56"/>
      <c r="I85" s="56"/>
      <c r="J85" s="56"/>
      <c r="K85" s="56"/>
      <c r="L85" s="56">
        <v>5</v>
      </c>
      <c r="M85" s="56"/>
      <c r="N85" s="77" t="s">
        <v>19</v>
      </c>
      <c r="O85" s="38" t="s">
        <v>20</v>
      </c>
      <c r="P85" s="77">
        <v>50299</v>
      </c>
      <c r="Q85" s="82" t="s">
        <v>153</v>
      </c>
    </row>
    <row r="86" ht="27" customHeight="1" spans="1:17">
      <c r="A86" s="24"/>
      <c r="B86" s="59"/>
      <c r="C86" s="59"/>
      <c r="D86" s="68" t="s">
        <v>154</v>
      </c>
      <c r="E86" s="61">
        <v>5</v>
      </c>
      <c r="F86" s="20">
        <v>5</v>
      </c>
      <c r="G86" s="56"/>
      <c r="H86" s="56"/>
      <c r="I86" s="56"/>
      <c r="J86" s="56"/>
      <c r="K86" s="56"/>
      <c r="L86" s="56">
        <v>5</v>
      </c>
      <c r="M86" s="56"/>
      <c r="N86" s="77" t="s">
        <v>19</v>
      </c>
      <c r="O86" s="38" t="s">
        <v>20</v>
      </c>
      <c r="P86" s="77">
        <v>50299</v>
      </c>
      <c r="Q86" s="82" t="s">
        <v>155</v>
      </c>
    </row>
    <row r="87" ht="27" customHeight="1" spans="1:17">
      <c r="A87" s="24"/>
      <c r="B87" s="59"/>
      <c r="C87" s="59"/>
      <c r="D87" s="68" t="s">
        <v>156</v>
      </c>
      <c r="E87" s="61">
        <v>5</v>
      </c>
      <c r="F87" s="20">
        <v>5</v>
      </c>
      <c r="G87" s="56"/>
      <c r="H87" s="56"/>
      <c r="I87" s="56"/>
      <c r="J87" s="56"/>
      <c r="K87" s="56"/>
      <c r="L87" s="56">
        <v>5</v>
      </c>
      <c r="M87" s="56"/>
      <c r="N87" s="77" t="s">
        <v>19</v>
      </c>
      <c r="O87" s="38" t="s">
        <v>20</v>
      </c>
      <c r="P87" s="77">
        <v>50299</v>
      </c>
      <c r="Q87" s="82" t="s">
        <v>157</v>
      </c>
    </row>
    <row r="88" ht="27" customHeight="1" spans="1:17">
      <c r="A88" s="24"/>
      <c r="B88" s="59"/>
      <c r="C88" s="59"/>
      <c r="D88" s="68" t="s">
        <v>158</v>
      </c>
      <c r="E88" s="61">
        <v>5</v>
      </c>
      <c r="F88" s="20">
        <v>5</v>
      </c>
      <c r="G88" s="56"/>
      <c r="H88" s="56"/>
      <c r="I88" s="56"/>
      <c r="J88" s="56"/>
      <c r="K88" s="56"/>
      <c r="L88" s="56">
        <v>5</v>
      </c>
      <c r="M88" s="56"/>
      <c r="N88" s="77" t="s">
        <v>19</v>
      </c>
      <c r="O88" s="38" t="s">
        <v>20</v>
      </c>
      <c r="P88" s="77">
        <v>50299</v>
      </c>
      <c r="Q88" s="82" t="s">
        <v>159</v>
      </c>
    </row>
    <row r="89" ht="27" customHeight="1" spans="1:17">
      <c r="A89" s="24"/>
      <c r="B89" s="59"/>
      <c r="C89" s="59"/>
      <c r="D89" s="68" t="s">
        <v>160</v>
      </c>
      <c r="E89" s="61">
        <v>5</v>
      </c>
      <c r="F89" s="20">
        <v>5</v>
      </c>
      <c r="G89" s="56"/>
      <c r="H89" s="56"/>
      <c r="I89" s="56"/>
      <c r="J89" s="56"/>
      <c r="K89" s="56"/>
      <c r="L89" s="56">
        <v>5</v>
      </c>
      <c r="M89" s="56"/>
      <c r="N89" s="77" t="s">
        <v>19</v>
      </c>
      <c r="O89" s="38" t="s">
        <v>20</v>
      </c>
      <c r="P89" s="77">
        <v>50299</v>
      </c>
      <c r="Q89" s="82" t="s">
        <v>161</v>
      </c>
    </row>
    <row r="90" ht="27" customHeight="1" spans="1:17">
      <c r="A90" s="24"/>
      <c r="B90" s="59"/>
      <c r="C90" s="59"/>
      <c r="D90" s="68" t="s">
        <v>162</v>
      </c>
      <c r="E90" s="61"/>
      <c r="F90" s="20">
        <v>20</v>
      </c>
      <c r="G90" s="56"/>
      <c r="H90" s="56"/>
      <c r="I90" s="56"/>
      <c r="J90" s="56"/>
      <c r="K90" s="56"/>
      <c r="L90" s="56"/>
      <c r="M90" s="20">
        <v>20</v>
      </c>
      <c r="N90" s="55" t="s">
        <v>19</v>
      </c>
      <c r="O90" s="38" t="s">
        <v>20</v>
      </c>
      <c r="P90" s="77">
        <v>50299</v>
      </c>
      <c r="Q90" s="25" t="s">
        <v>21</v>
      </c>
    </row>
    <row r="91" ht="27" customHeight="1" spans="1:17">
      <c r="A91" s="24"/>
      <c r="B91" s="59"/>
      <c r="C91" s="59"/>
      <c r="D91" s="68" t="s">
        <v>163</v>
      </c>
      <c r="E91" s="61"/>
      <c r="F91" s="20">
        <v>20</v>
      </c>
      <c r="G91" s="56"/>
      <c r="H91" s="56"/>
      <c r="I91" s="56"/>
      <c r="J91" s="56"/>
      <c r="K91" s="56"/>
      <c r="L91" s="56"/>
      <c r="M91" s="20">
        <v>20</v>
      </c>
      <c r="N91" s="55" t="s">
        <v>19</v>
      </c>
      <c r="O91" s="38" t="s">
        <v>20</v>
      </c>
      <c r="P91" s="77">
        <v>50299</v>
      </c>
      <c r="Q91" s="25" t="s">
        <v>21</v>
      </c>
    </row>
    <row r="92" ht="27" customHeight="1" spans="1:17">
      <c r="A92" s="24"/>
      <c r="B92" s="59"/>
      <c r="C92" s="59"/>
      <c r="D92" s="82" t="s">
        <v>164</v>
      </c>
      <c r="E92" s="61" t="s">
        <v>165</v>
      </c>
      <c r="F92" s="20">
        <v>20</v>
      </c>
      <c r="G92" s="56"/>
      <c r="H92" s="56"/>
      <c r="I92" s="56"/>
      <c r="J92" s="56"/>
      <c r="K92" s="56"/>
      <c r="L92" s="56"/>
      <c r="M92" s="20">
        <v>20</v>
      </c>
      <c r="N92" s="55" t="s">
        <v>19</v>
      </c>
      <c r="O92" s="38" t="s">
        <v>20</v>
      </c>
      <c r="P92" s="77">
        <v>50299</v>
      </c>
      <c r="Q92" s="25" t="s">
        <v>21</v>
      </c>
    </row>
    <row r="93" ht="27" customHeight="1" spans="1:17">
      <c r="A93" s="24"/>
      <c r="B93" s="62"/>
      <c r="C93" s="62"/>
      <c r="D93" s="82"/>
      <c r="E93" s="61" t="s">
        <v>166</v>
      </c>
      <c r="F93" s="20">
        <v>20</v>
      </c>
      <c r="G93" s="56"/>
      <c r="H93" s="56"/>
      <c r="I93" s="56"/>
      <c r="J93" s="56"/>
      <c r="K93" s="56"/>
      <c r="L93" s="56"/>
      <c r="M93" s="20">
        <v>20</v>
      </c>
      <c r="N93" s="55" t="s">
        <v>19</v>
      </c>
      <c r="O93" s="38" t="s">
        <v>20</v>
      </c>
      <c r="P93" s="77">
        <v>50299</v>
      </c>
      <c r="Q93" s="25" t="s">
        <v>27</v>
      </c>
    </row>
    <row r="94" s="1" customFormat="1" ht="27" customHeight="1" spans="1:17">
      <c r="A94" s="84" t="s">
        <v>167</v>
      </c>
      <c r="B94" s="39" t="s">
        <v>168</v>
      </c>
      <c r="C94" s="40"/>
      <c r="D94" s="40"/>
      <c r="E94" s="41"/>
      <c r="F94" s="20">
        <v>225</v>
      </c>
      <c r="G94" s="20">
        <f t="shared" ref="G94:M94" si="2">G95+G111</f>
        <v>20</v>
      </c>
      <c r="H94" s="20">
        <f t="shared" si="2"/>
        <v>80</v>
      </c>
      <c r="I94" s="20">
        <f t="shared" si="2"/>
        <v>0</v>
      </c>
      <c r="J94" s="20">
        <f t="shared" si="2"/>
        <v>80</v>
      </c>
      <c r="K94" s="20">
        <f t="shared" si="2"/>
        <v>0</v>
      </c>
      <c r="L94" s="20">
        <f t="shared" si="2"/>
        <v>25</v>
      </c>
      <c r="M94" s="20">
        <f t="shared" si="2"/>
        <v>20</v>
      </c>
      <c r="N94" s="55"/>
      <c r="O94" s="38"/>
      <c r="P94" s="55"/>
      <c r="Q94" s="25"/>
    </row>
    <row r="95" s="1" customFormat="1" ht="27" customHeight="1" spans="1:17">
      <c r="A95" s="85"/>
      <c r="B95" s="86" t="s">
        <v>169</v>
      </c>
      <c r="C95" s="39" t="s">
        <v>23</v>
      </c>
      <c r="D95" s="40"/>
      <c r="E95" s="41"/>
      <c r="F95" s="20">
        <v>215</v>
      </c>
      <c r="G95" s="20">
        <f t="shared" ref="G95:M95" si="3">SUM(G96:G110)</f>
        <v>10</v>
      </c>
      <c r="H95" s="20">
        <f t="shared" si="3"/>
        <v>80</v>
      </c>
      <c r="I95" s="20">
        <f t="shared" si="3"/>
        <v>0</v>
      </c>
      <c r="J95" s="20">
        <f t="shared" si="3"/>
        <v>80</v>
      </c>
      <c r="K95" s="20">
        <f t="shared" si="3"/>
        <v>0</v>
      </c>
      <c r="L95" s="20">
        <f t="shared" si="3"/>
        <v>25</v>
      </c>
      <c r="M95" s="20">
        <f t="shared" si="3"/>
        <v>20</v>
      </c>
      <c r="N95" s="55"/>
      <c r="O95" s="38"/>
      <c r="P95" s="55"/>
      <c r="Q95" s="25"/>
    </row>
    <row r="96" s="1" customFormat="1" ht="27" customHeight="1" spans="1:17">
      <c r="A96" s="85"/>
      <c r="B96" s="47"/>
      <c r="C96" s="44" t="s">
        <v>170</v>
      </c>
      <c r="D96" s="45"/>
      <c r="E96" s="46"/>
      <c r="F96" s="20">
        <v>10</v>
      </c>
      <c r="G96" s="20"/>
      <c r="H96" s="20"/>
      <c r="I96" s="20"/>
      <c r="J96" s="20">
        <v>10</v>
      </c>
      <c r="K96" s="20"/>
      <c r="L96" s="20"/>
      <c r="M96" s="20"/>
      <c r="N96" s="55" t="s">
        <v>19</v>
      </c>
      <c r="O96" s="38"/>
      <c r="P96" s="55">
        <v>50799</v>
      </c>
      <c r="Q96" s="25" t="s">
        <v>53</v>
      </c>
    </row>
    <row r="97" s="1" customFormat="1" ht="24" customHeight="1" spans="1:17">
      <c r="A97" s="85"/>
      <c r="B97" s="85"/>
      <c r="C97" s="44" t="s">
        <v>171</v>
      </c>
      <c r="D97" s="45"/>
      <c r="E97" s="46"/>
      <c r="F97" s="20">
        <v>20</v>
      </c>
      <c r="G97" s="20"/>
      <c r="H97" s="20">
        <v>20</v>
      </c>
      <c r="I97" s="20"/>
      <c r="J97" s="20"/>
      <c r="K97" s="20"/>
      <c r="L97" s="20"/>
      <c r="M97" s="20"/>
      <c r="N97" s="55" t="s">
        <v>19</v>
      </c>
      <c r="O97" s="38"/>
      <c r="P97" s="55">
        <v>50799</v>
      </c>
      <c r="Q97" s="25"/>
    </row>
    <row r="98" s="1" customFormat="1" ht="23.25" customHeight="1" spans="1:17">
      <c r="A98" s="85"/>
      <c r="B98" s="85"/>
      <c r="C98" s="44" t="s">
        <v>172</v>
      </c>
      <c r="D98" s="45"/>
      <c r="E98" s="46"/>
      <c r="F98" s="20">
        <v>20</v>
      </c>
      <c r="G98" s="20"/>
      <c r="H98" s="20">
        <v>20</v>
      </c>
      <c r="I98" s="20"/>
      <c r="J98" s="20"/>
      <c r="K98" s="20"/>
      <c r="L98" s="20"/>
      <c r="M98" s="20"/>
      <c r="N98" s="55" t="s">
        <v>19</v>
      </c>
      <c r="O98" s="38"/>
      <c r="P98" s="55">
        <v>50799</v>
      </c>
      <c r="Q98" s="25"/>
    </row>
    <row r="99" s="1" customFormat="1" ht="23.25" customHeight="1" spans="1:17">
      <c r="A99" s="85"/>
      <c r="B99" s="85"/>
      <c r="C99" s="44" t="s">
        <v>173</v>
      </c>
      <c r="D99" s="45"/>
      <c r="E99" s="46"/>
      <c r="F99" s="20">
        <v>10</v>
      </c>
      <c r="G99" s="20">
        <v>10</v>
      </c>
      <c r="H99" s="20"/>
      <c r="I99" s="20"/>
      <c r="J99" s="20"/>
      <c r="K99" s="20"/>
      <c r="L99" s="20"/>
      <c r="M99" s="20"/>
      <c r="N99" s="55" t="s">
        <v>174</v>
      </c>
      <c r="O99" s="38"/>
      <c r="P99" s="55">
        <v>50502</v>
      </c>
      <c r="Q99" s="25"/>
    </row>
    <row r="100" s="1" customFormat="1" ht="25.5" customHeight="1" spans="1:18">
      <c r="A100" s="85"/>
      <c r="B100" s="85"/>
      <c r="C100" s="87" t="s">
        <v>175</v>
      </c>
      <c r="D100" s="88"/>
      <c r="E100" s="89"/>
      <c r="F100" s="20">
        <v>20</v>
      </c>
      <c r="G100" s="90"/>
      <c r="H100" s="90">
        <v>20</v>
      </c>
      <c r="I100" s="90"/>
      <c r="J100" s="20"/>
      <c r="K100" s="20"/>
      <c r="L100" s="20"/>
      <c r="M100" s="20"/>
      <c r="N100" s="55" t="s">
        <v>19</v>
      </c>
      <c r="O100" s="38"/>
      <c r="P100" s="55">
        <v>50799</v>
      </c>
      <c r="Q100" s="104"/>
      <c r="R100" s="105"/>
    </row>
    <row r="101" s="1" customFormat="1" ht="24.75" customHeight="1" spans="1:18">
      <c r="A101" s="85"/>
      <c r="B101" s="85"/>
      <c r="C101" s="87" t="s">
        <v>176</v>
      </c>
      <c r="D101" s="88"/>
      <c r="E101" s="89"/>
      <c r="F101" s="20">
        <v>20</v>
      </c>
      <c r="G101" s="90"/>
      <c r="H101" s="90">
        <v>20</v>
      </c>
      <c r="I101" s="90"/>
      <c r="J101" s="20"/>
      <c r="K101" s="20"/>
      <c r="L101" s="20"/>
      <c r="M101" s="20"/>
      <c r="N101" s="55" t="s">
        <v>19</v>
      </c>
      <c r="O101" s="38"/>
      <c r="P101" s="55">
        <v>50799</v>
      </c>
      <c r="Q101" s="104"/>
      <c r="R101" s="105"/>
    </row>
    <row r="102" s="1" customFormat="1" ht="25.5" customHeight="1" spans="1:18">
      <c r="A102" s="85"/>
      <c r="B102" s="85"/>
      <c r="C102" s="87" t="s">
        <v>177</v>
      </c>
      <c r="D102" s="88"/>
      <c r="E102" s="89"/>
      <c r="F102" s="20">
        <v>10</v>
      </c>
      <c r="G102" s="90"/>
      <c r="H102" s="90"/>
      <c r="I102" s="90"/>
      <c r="J102" s="20">
        <v>10</v>
      </c>
      <c r="K102" s="20"/>
      <c r="L102" s="20"/>
      <c r="M102" s="20"/>
      <c r="N102" s="55" t="s">
        <v>19</v>
      </c>
      <c r="O102" s="38"/>
      <c r="P102" s="55">
        <v>50799</v>
      </c>
      <c r="Q102" s="104" t="s">
        <v>53</v>
      </c>
      <c r="R102" s="105"/>
    </row>
    <row r="103" s="1" customFormat="1" ht="25.5" customHeight="1" spans="1:18">
      <c r="A103" s="85"/>
      <c r="B103" s="85"/>
      <c r="C103" s="87" t="s">
        <v>178</v>
      </c>
      <c r="D103" s="88"/>
      <c r="E103" s="89"/>
      <c r="F103" s="20">
        <v>10</v>
      </c>
      <c r="G103" s="90"/>
      <c r="H103" s="90"/>
      <c r="I103" s="90"/>
      <c r="J103" s="20">
        <v>10</v>
      </c>
      <c r="K103" s="20"/>
      <c r="L103" s="20"/>
      <c r="M103" s="20"/>
      <c r="N103" s="55" t="s">
        <v>19</v>
      </c>
      <c r="O103" s="38"/>
      <c r="P103" s="55">
        <v>50799</v>
      </c>
      <c r="Q103" s="104" t="s">
        <v>45</v>
      </c>
      <c r="R103" s="105"/>
    </row>
    <row r="104" s="1" customFormat="1" ht="25.5" customHeight="1" spans="1:18">
      <c r="A104" s="85"/>
      <c r="B104" s="85"/>
      <c r="C104" s="87" t="s">
        <v>179</v>
      </c>
      <c r="D104" s="88"/>
      <c r="E104" s="89"/>
      <c r="F104" s="20">
        <v>10</v>
      </c>
      <c r="G104" s="90"/>
      <c r="H104" s="90"/>
      <c r="I104" s="90"/>
      <c r="J104" s="20">
        <v>10</v>
      </c>
      <c r="K104" s="20"/>
      <c r="L104" s="20"/>
      <c r="M104" s="20"/>
      <c r="N104" s="55" t="s">
        <v>19</v>
      </c>
      <c r="O104" s="38"/>
      <c r="P104" s="55">
        <v>50799</v>
      </c>
      <c r="Q104" s="104" t="s">
        <v>45</v>
      </c>
      <c r="R104" s="105"/>
    </row>
    <row r="105" s="1" customFormat="1" ht="25.5" customHeight="1" spans="1:18">
      <c r="A105" s="85"/>
      <c r="B105" s="85"/>
      <c r="C105" s="87" t="s">
        <v>171</v>
      </c>
      <c r="D105" s="88"/>
      <c r="E105" s="89"/>
      <c r="F105" s="20">
        <v>10</v>
      </c>
      <c r="G105" s="90"/>
      <c r="H105" s="90"/>
      <c r="I105" s="90"/>
      <c r="J105" s="20">
        <v>10</v>
      </c>
      <c r="K105" s="20"/>
      <c r="L105" s="20"/>
      <c r="M105" s="20"/>
      <c r="N105" s="55" t="s">
        <v>19</v>
      </c>
      <c r="O105" s="38"/>
      <c r="P105" s="55">
        <v>50799</v>
      </c>
      <c r="Q105" s="104" t="s">
        <v>45</v>
      </c>
      <c r="R105" s="105"/>
    </row>
    <row r="106" s="1" customFormat="1" ht="25.5" customHeight="1" spans="1:18">
      <c r="A106" s="85"/>
      <c r="B106" s="85"/>
      <c r="C106" s="87" t="s">
        <v>180</v>
      </c>
      <c r="D106" s="88"/>
      <c r="E106" s="89"/>
      <c r="F106" s="20">
        <v>10</v>
      </c>
      <c r="G106" s="90"/>
      <c r="H106" s="90"/>
      <c r="I106" s="90"/>
      <c r="J106" s="20">
        <v>10</v>
      </c>
      <c r="K106" s="20"/>
      <c r="L106" s="20"/>
      <c r="M106" s="20"/>
      <c r="N106" s="55" t="s">
        <v>19</v>
      </c>
      <c r="O106" s="38"/>
      <c r="P106" s="55">
        <v>50799</v>
      </c>
      <c r="Q106" s="104" t="s">
        <v>45</v>
      </c>
      <c r="R106" s="105"/>
    </row>
    <row r="107" s="1" customFormat="1" ht="25.5" customHeight="1" spans="1:18">
      <c r="A107" s="85"/>
      <c r="B107" s="85"/>
      <c r="C107" s="87" t="s">
        <v>181</v>
      </c>
      <c r="D107" s="88"/>
      <c r="E107" s="89"/>
      <c r="F107" s="20">
        <v>20</v>
      </c>
      <c r="G107" s="90"/>
      <c r="H107" s="90"/>
      <c r="I107" s="90"/>
      <c r="J107" s="20"/>
      <c r="K107" s="20"/>
      <c r="L107" s="20">
        <v>20</v>
      </c>
      <c r="M107" s="20"/>
      <c r="N107" s="77" t="s">
        <v>19</v>
      </c>
      <c r="O107" s="38"/>
      <c r="P107" s="77">
        <v>50299</v>
      </c>
      <c r="Q107" s="104" t="s">
        <v>182</v>
      </c>
      <c r="R107" s="105"/>
    </row>
    <row r="108" s="1" customFormat="1" ht="25.5" customHeight="1" spans="1:18">
      <c r="A108" s="85"/>
      <c r="B108" s="85"/>
      <c r="C108" s="87" t="s">
        <v>183</v>
      </c>
      <c r="D108" s="88"/>
      <c r="E108" s="89"/>
      <c r="F108" s="20">
        <v>5</v>
      </c>
      <c r="G108" s="90"/>
      <c r="H108" s="90"/>
      <c r="I108" s="90"/>
      <c r="J108" s="20"/>
      <c r="K108" s="20"/>
      <c r="L108" s="20">
        <v>5</v>
      </c>
      <c r="M108" s="20"/>
      <c r="N108" s="77" t="s">
        <v>19</v>
      </c>
      <c r="O108" s="38"/>
      <c r="P108" s="77">
        <v>50502</v>
      </c>
      <c r="Q108" s="104" t="s">
        <v>184</v>
      </c>
      <c r="R108" s="105"/>
    </row>
    <row r="109" s="1" customFormat="1" ht="25.5" customHeight="1" spans="1:18">
      <c r="A109" s="85"/>
      <c r="B109" s="85"/>
      <c r="C109" s="87" t="s">
        <v>185</v>
      </c>
      <c r="D109" s="88"/>
      <c r="E109" s="89"/>
      <c r="F109" s="20">
        <v>20</v>
      </c>
      <c r="G109" s="90"/>
      <c r="H109" s="90"/>
      <c r="I109" s="90"/>
      <c r="J109" s="20">
        <v>20</v>
      </c>
      <c r="K109" s="20"/>
      <c r="L109" s="20"/>
      <c r="M109" s="20"/>
      <c r="N109" s="55" t="s">
        <v>19</v>
      </c>
      <c r="O109" s="38"/>
      <c r="P109" s="55">
        <v>50299</v>
      </c>
      <c r="Q109" s="104" t="s">
        <v>53</v>
      </c>
      <c r="R109" s="105"/>
    </row>
    <row r="110" s="1" customFormat="1" ht="21.75" customHeight="1" spans="1:18">
      <c r="A110" s="85"/>
      <c r="B110" s="91"/>
      <c r="C110" s="92" t="s">
        <v>186</v>
      </c>
      <c r="D110" s="93"/>
      <c r="E110" s="94"/>
      <c r="F110" s="20">
        <v>20</v>
      </c>
      <c r="G110" s="90"/>
      <c r="H110" s="90"/>
      <c r="I110" s="90"/>
      <c r="J110" s="20"/>
      <c r="K110" s="20"/>
      <c r="L110" s="20"/>
      <c r="M110" s="20">
        <v>20</v>
      </c>
      <c r="N110" s="55" t="s">
        <v>19</v>
      </c>
      <c r="O110" s="38"/>
      <c r="P110" s="55">
        <v>50299</v>
      </c>
      <c r="Q110" s="106" t="s">
        <v>21</v>
      </c>
      <c r="R110" s="105"/>
    </row>
    <row r="111" s="1" customFormat="1" ht="27.75" customHeight="1" spans="1:18">
      <c r="A111" s="85"/>
      <c r="B111" s="38" t="s">
        <v>187</v>
      </c>
      <c r="C111" s="87" t="s">
        <v>188</v>
      </c>
      <c r="D111" s="88"/>
      <c r="E111" s="89"/>
      <c r="F111" s="20">
        <v>10</v>
      </c>
      <c r="G111" s="90">
        <v>10</v>
      </c>
      <c r="H111" s="90"/>
      <c r="I111" s="90"/>
      <c r="J111" s="20"/>
      <c r="K111" s="20"/>
      <c r="L111" s="20"/>
      <c r="M111" s="20"/>
      <c r="N111" s="55" t="s">
        <v>174</v>
      </c>
      <c r="O111" s="38"/>
      <c r="P111" s="55">
        <v>50502</v>
      </c>
      <c r="Q111" s="104"/>
      <c r="R111" s="105"/>
    </row>
    <row r="112" s="1" customFormat="1" customHeight="1" spans="1:18">
      <c r="A112" s="84" t="s">
        <v>189</v>
      </c>
      <c r="B112" s="39" t="s">
        <v>190</v>
      </c>
      <c r="C112" s="40"/>
      <c r="D112" s="40"/>
      <c r="E112" s="41"/>
      <c r="F112" s="20">
        <v>188</v>
      </c>
      <c r="G112" s="90">
        <f t="shared" ref="G112:M112" si="4">G113+G124+G125</f>
        <v>10</v>
      </c>
      <c r="H112" s="90">
        <f t="shared" si="4"/>
        <v>40</v>
      </c>
      <c r="I112" s="90">
        <f t="shared" si="4"/>
        <v>0</v>
      </c>
      <c r="J112" s="90">
        <f t="shared" si="4"/>
        <v>40</v>
      </c>
      <c r="K112" s="90">
        <f t="shared" si="4"/>
        <v>8</v>
      </c>
      <c r="L112" s="90">
        <f t="shared" si="4"/>
        <v>30</v>
      </c>
      <c r="M112" s="90">
        <f t="shared" si="4"/>
        <v>60</v>
      </c>
      <c r="N112" s="102"/>
      <c r="O112" s="103"/>
      <c r="P112" s="102"/>
      <c r="Q112" s="104"/>
      <c r="R112" s="105"/>
    </row>
    <row r="113" s="1" customFormat="1" customHeight="1" spans="1:18">
      <c r="A113" s="85"/>
      <c r="B113" s="86" t="s">
        <v>191</v>
      </c>
      <c r="C113" s="95" t="s">
        <v>23</v>
      </c>
      <c r="D113" s="96"/>
      <c r="E113" s="97"/>
      <c r="F113" s="20">
        <v>170</v>
      </c>
      <c r="G113" s="90">
        <f t="shared" ref="G113:M113" si="5">SUM(G114:G123)</f>
        <v>0</v>
      </c>
      <c r="H113" s="90">
        <f t="shared" si="5"/>
        <v>40</v>
      </c>
      <c r="I113" s="90">
        <f t="shared" si="5"/>
        <v>0</v>
      </c>
      <c r="J113" s="90">
        <f t="shared" si="5"/>
        <v>40</v>
      </c>
      <c r="K113" s="90">
        <f t="shared" si="5"/>
        <v>0</v>
      </c>
      <c r="L113" s="90">
        <f t="shared" si="5"/>
        <v>30</v>
      </c>
      <c r="M113" s="90">
        <f t="shared" si="5"/>
        <v>60</v>
      </c>
      <c r="N113" s="102"/>
      <c r="O113" s="103"/>
      <c r="P113" s="102"/>
      <c r="Q113" s="104"/>
      <c r="R113" s="105"/>
    </row>
    <row r="114" s="1" customFormat="1" ht="26.25" customHeight="1" spans="1:18">
      <c r="A114" s="85"/>
      <c r="B114" s="85"/>
      <c r="C114" s="87" t="s">
        <v>192</v>
      </c>
      <c r="D114" s="88"/>
      <c r="E114" s="89"/>
      <c r="F114" s="20">
        <v>20</v>
      </c>
      <c r="G114" s="90"/>
      <c r="H114" s="90">
        <v>20</v>
      </c>
      <c r="I114" s="90"/>
      <c r="J114" s="20"/>
      <c r="K114" s="20"/>
      <c r="L114" s="20"/>
      <c r="M114" s="20"/>
      <c r="N114" s="55" t="s">
        <v>19</v>
      </c>
      <c r="O114" s="38"/>
      <c r="P114" s="55">
        <v>50799</v>
      </c>
      <c r="Q114" s="104"/>
      <c r="R114" s="105"/>
    </row>
    <row r="115" s="1" customFormat="1" ht="24.75" customHeight="1" spans="1:18">
      <c r="A115" s="85"/>
      <c r="B115" s="85"/>
      <c r="C115" s="87" t="s">
        <v>193</v>
      </c>
      <c r="D115" s="88"/>
      <c r="E115" s="89"/>
      <c r="F115" s="20">
        <v>30</v>
      </c>
      <c r="G115" s="90"/>
      <c r="H115" s="90">
        <v>20</v>
      </c>
      <c r="I115" s="90"/>
      <c r="J115" s="20">
        <v>10</v>
      </c>
      <c r="K115" s="20"/>
      <c r="L115" s="20"/>
      <c r="M115" s="20"/>
      <c r="N115" s="55" t="s">
        <v>19</v>
      </c>
      <c r="O115" s="38"/>
      <c r="P115" s="55">
        <v>50799</v>
      </c>
      <c r="Q115" s="104" t="s">
        <v>53</v>
      </c>
      <c r="R115" s="105"/>
    </row>
    <row r="116" s="1" customFormat="1" ht="24.75" customHeight="1" spans="1:18">
      <c r="A116" s="85"/>
      <c r="B116" s="85"/>
      <c r="C116" s="87" t="s">
        <v>194</v>
      </c>
      <c r="D116" s="88"/>
      <c r="E116" s="89"/>
      <c r="F116" s="20">
        <v>10</v>
      </c>
      <c r="G116" s="90"/>
      <c r="H116" s="90"/>
      <c r="I116" s="90"/>
      <c r="J116" s="20">
        <v>10</v>
      </c>
      <c r="K116" s="20"/>
      <c r="L116" s="20"/>
      <c r="M116" s="20"/>
      <c r="N116" s="55" t="s">
        <v>19</v>
      </c>
      <c r="O116" s="38"/>
      <c r="P116" s="55">
        <v>50502</v>
      </c>
      <c r="Q116" s="104" t="s">
        <v>53</v>
      </c>
      <c r="R116" s="105"/>
    </row>
    <row r="117" s="1" customFormat="1" ht="25.5" customHeight="1" spans="1:18">
      <c r="A117" s="85"/>
      <c r="B117" s="85"/>
      <c r="C117" s="87" t="s">
        <v>195</v>
      </c>
      <c r="D117" s="88"/>
      <c r="E117" s="89"/>
      <c r="F117" s="20">
        <v>20</v>
      </c>
      <c r="G117" s="90"/>
      <c r="H117" s="90"/>
      <c r="I117" s="90"/>
      <c r="J117" s="20"/>
      <c r="K117" s="20"/>
      <c r="L117" s="20"/>
      <c r="M117" s="20">
        <v>20</v>
      </c>
      <c r="N117" s="55" t="s">
        <v>19</v>
      </c>
      <c r="O117" s="38"/>
      <c r="P117" s="55">
        <v>50799</v>
      </c>
      <c r="Q117" s="106" t="s">
        <v>21</v>
      </c>
      <c r="R117" s="105"/>
    </row>
    <row r="118" s="1" customFormat="1" ht="19.5" customHeight="1" spans="1:18">
      <c r="A118" s="85"/>
      <c r="B118" s="85"/>
      <c r="C118" s="92" t="s">
        <v>196</v>
      </c>
      <c r="D118" s="93"/>
      <c r="E118" s="94"/>
      <c r="F118" s="20">
        <v>20</v>
      </c>
      <c r="G118" s="90"/>
      <c r="H118" s="98"/>
      <c r="I118" s="90"/>
      <c r="J118" s="20"/>
      <c r="K118" s="20"/>
      <c r="L118" s="20"/>
      <c r="M118" s="20">
        <v>20</v>
      </c>
      <c r="N118" s="55" t="s">
        <v>19</v>
      </c>
      <c r="O118" s="38"/>
      <c r="P118" s="55">
        <v>50299</v>
      </c>
      <c r="Q118" s="106" t="s">
        <v>27</v>
      </c>
      <c r="R118" s="105"/>
    </row>
    <row r="119" s="1" customFormat="1" ht="19.5" customHeight="1" spans="1:18">
      <c r="A119" s="85"/>
      <c r="B119" s="85"/>
      <c r="C119" s="92" t="s">
        <v>197</v>
      </c>
      <c r="D119" s="93"/>
      <c r="E119" s="94"/>
      <c r="F119" s="20">
        <v>20</v>
      </c>
      <c r="G119" s="90"/>
      <c r="H119" s="98"/>
      <c r="I119" s="90"/>
      <c r="J119" s="20">
        <v>20</v>
      </c>
      <c r="K119" s="20"/>
      <c r="L119" s="20"/>
      <c r="M119" s="20"/>
      <c r="N119" s="55" t="s">
        <v>19</v>
      </c>
      <c r="O119" s="38"/>
      <c r="P119" s="55">
        <v>50299</v>
      </c>
      <c r="Q119" s="106" t="s">
        <v>53</v>
      </c>
      <c r="R119" s="105"/>
    </row>
    <row r="120" s="1" customFormat="1" ht="19.5" customHeight="1" spans="1:18">
      <c r="A120" s="85"/>
      <c r="B120" s="85"/>
      <c r="C120" s="92" t="s">
        <v>197</v>
      </c>
      <c r="D120" s="93"/>
      <c r="E120" s="94"/>
      <c r="F120" s="20">
        <v>20</v>
      </c>
      <c r="G120" s="90"/>
      <c r="H120" s="98"/>
      <c r="I120" s="90"/>
      <c r="J120" s="20"/>
      <c r="K120" s="20"/>
      <c r="L120" s="20">
        <v>20</v>
      </c>
      <c r="M120" s="20"/>
      <c r="N120" s="77" t="s">
        <v>19</v>
      </c>
      <c r="O120" s="38"/>
      <c r="P120" s="77">
        <v>50299</v>
      </c>
      <c r="Q120" s="106" t="s">
        <v>198</v>
      </c>
      <c r="R120" s="105"/>
    </row>
    <row r="121" s="1" customFormat="1" ht="19.5" customHeight="1" spans="1:18">
      <c r="A121" s="85"/>
      <c r="B121" s="85"/>
      <c r="C121" s="92" t="s">
        <v>199</v>
      </c>
      <c r="D121" s="93"/>
      <c r="E121" s="94"/>
      <c r="F121" s="20">
        <v>5</v>
      </c>
      <c r="G121" s="90"/>
      <c r="H121" s="98"/>
      <c r="I121" s="90"/>
      <c r="J121" s="20"/>
      <c r="K121" s="20"/>
      <c r="L121" s="20">
        <v>5</v>
      </c>
      <c r="M121" s="20"/>
      <c r="N121" s="77" t="s">
        <v>19</v>
      </c>
      <c r="O121" s="38"/>
      <c r="P121" s="77">
        <v>50502</v>
      </c>
      <c r="Q121" s="106" t="s">
        <v>106</v>
      </c>
      <c r="R121" s="105"/>
    </row>
    <row r="122" s="1" customFormat="1" ht="19.5" customHeight="1" spans="1:18">
      <c r="A122" s="85"/>
      <c r="B122" s="85"/>
      <c r="C122" s="92" t="s">
        <v>200</v>
      </c>
      <c r="D122" s="93"/>
      <c r="E122" s="94"/>
      <c r="F122" s="20">
        <v>5</v>
      </c>
      <c r="G122" s="90"/>
      <c r="H122" s="98"/>
      <c r="I122" s="90"/>
      <c r="J122" s="20"/>
      <c r="K122" s="20"/>
      <c r="L122" s="20">
        <v>5</v>
      </c>
      <c r="M122" s="20"/>
      <c r="N122" s="77" t="s">
        <v>19</v>
      </c>
      <c r="O122" s="38"/>
      <c r="P122" s="77">
        <v>50502</v>
      </c>
      <c r="Q122" s="106" t="s">
        <v>201</v>
      </c>
      <c r="R122" s="105"/>
    </row>
    <row r="123" s="1" customFormat="1" customHeight="1" spans="1:18">
      <c r="A123" s="85"/>
      <c r="B123" s="91"/>
      <c r="C123" s="92" t="s">
        <v>202</v>
      </c>
      <c r="D123" s="93"/>
      <c r="E123" s="94"/>
      <c r="F123" s="20">
        <v>20</v>
      </c>
      <c r="G123" s="90"/>
      <c r="H123" s="98"/>
      <c r="I123" s="98"/>
      <c r="J123" s="20"/>
      <c r="K123" s="20"/>
      <c r="L123" s="20"/>
      <c r="M123" s="20">
        <v>20</v>
      </c>
      <c r="N123" s="55" t="s">
        <v>19</v>
      </c>
      <c r="O123" s="38"/>
      <c r="P123" s="55">
        <v>50799</v>
      </c>
      <c r="Q123" s="106" t="s">
        <v>21</v>
      </c>
      <c r="R123" s="105"/>
    </row>
    <row r="124" s="1" customFormat="1" ht="23.25" customHeight="1" spans="1:17">
      <c r="A124" s="85"/>
      <c r="B124" s="38" t="s">
        <v>203</v>
      </c>
      <c r="C124" s="44" t="s">
        <v>204</v>
      </c>
      <c r="D124" s="45"/>
      <c r="E124" s="46"/>
      <c r="F124" s="20">
        <v>10</v>
      </c>
      <c r="G124" s="20">
        <v>10</v>
      </c>
      <c r="H124" s="20"/>
      <c r="I124" s="20"/>
      <c r="J124" s="20"/>
      <c r="K124" s="20"/>
      <c r="L124" s="20"/>
      <c r="M124" s="20"/>
      <c r="N124" s="55" t="s">
        <v>174</v>
      </c>
      <c r="O124" s="38"/>
      <c r="P124" s="55">
        <v>50502</v>
      </c>
      <c r="Q124" s="25"/>
    </row>
    <row r="125" s="1" customFormat="1" ht="24" customHeight="1" spans="1:17">
      <c r="A125" s="85"/>
      <c r="B125" s="39" t="s">
        <v>205</v>
      </c>
      <c r="C125" s="99" t="s">
        <v>206</v>
      </c>
      <c r="D125" s="100"/>
      <c r="E125" s="101"/>
      <c r="F125" s="20">
        <v>8</v>
      </c>
      <c r="G125" s="20"/>
      <c r="H125" s="20"/>
      <c r="I125" s="20"/>
      <c r="J125" s="20"/>
      <c r="K125" s="20">
        <v>8</v>
      </c>
      <c r="L125" s="20"/>
      <c r="M125" s="20"/>
      <c r="N125" s="55" t="s">
        <v>207</v>
      </c>
      <c r="O125" s="38"/>
      <c r="P125" s="55">
        <v>50299</v>
      </c>
      <c r="Q125" s="25" t="s">
        <v>208</v>
      </c>
    </row>
    <row r="126" s="1" customFormat="1" customHeight="1" spans="1:18">
      <c r="A126" s="84" t="s">
        <v>209</v>
      </c>
      <c r="B126" s="30" t="s">
        <v>210</v>
      </c>
      <c r="C126" s="31"/>
      <c r="D126" s="31"/>
      <c r="E126" s="32"/>
      <c r="F126" s="20">
        <v>100</v>
      </c>
      <c r="G126" s="90">
        <f t="shared" ref="G126:M126" si="6">G127</f>
        <v>0</v>
      </c>
      <c r="H126" s="90">
        <f t="shared" si="6"/>
        <v>0</v>
      </c>
      <c r="I126" s="90">
        <f t="shared" si="6"/>
        <v>0</v>
      </c>
      <c r="J126" s="90">
        <f t="shared" si="6"/>
        <v>10</v>
      </c>
      <c r="K126" s="90">
        <f t="shared" si="6"/>
        <v>0</v>
      </c>
      <c r="L126" s="90">
        <f t="shared" si="6"/>
        <v>30</v>
      </c>
      <c r="M126" s="90">
        <f t="shared" si="6"/>
        <v>60</v>
      </c>
      <c r="N126" s="102"/>
      <c r="O126" s="103"/>
      <c r="P126" s="102"/>
      <c r="Q126" s="104"/>
      <c r="R126" s="105"/>
    </row>
    <row r="127" s="1" customFormat="1" customHeight="1" spans="1:18">
      <c r="A127" s="85"/>
      <c r="B127" s="86" t="s">
        <v>211</v>
      </c>
      <c r="C127" s="95" t="s">
        <v>23</v>
      </c>
      <c r="D127" s="96"/>
      <c r="E127" s="97"/>
      <c r="F127" s="20">
        <v>100</v>
      </c>
      <c r="G127" s="90">
        <f t="shared" ref="G127:M127" si="7">SUM(G128:G134)</f>
        <v>0</v>
      </c>
      <c r="H127" s="90">
        <f t="shared" si="7"/>
        <v>0</v>
      </c>
      <c r="I127" s="90">
        <f t="shared" si="7"/>
        <v>0</v>
      </c>
      <c r="J127" s="90">
        <f t="shared" si="7"/>
        <v>10</v>
      </c>
      <c r="K127" s="90">
        <f t="shared" si="7"/>
        <v>0</v>
      </c>
      <c r="L127" s="90">
        <f t="shared" si="7"/>
        <v>30</v>
      </c>
      <c r="M127" s="90">
        <f t="shared" si="7"/>
        <v>60</v>
      </c>
      <c r="N127" s="102"/>
      <c r="O127" s="103"/>
      <c r="P127" s="102"/>
      <c r="Q127" s="104"/>
      <c r="R127" s="105"/>
    </row>
    <row r="128" s="1" customFormat="1" ht="33.75" customHeight="1" spans="1:18">
      <c r="A128" s="85"/>
      <c r="B128" s="47"/>
      <c r="C128" s="44" t="s">
        <v>212</v>
      </c>
      <c r="D128" s="45"/>
      <c r="E128" s="46"/>
      <c r="F128" s="20">
        <v>20</v>
      </c>
      <c r="G128" s="90"/>
      <c r="H128" s="90"/>
      <c r="I128" s="90"/>
      <c r="J128" s="90"/>
      <c r="K128" s="90"/>
      <c r="L128" s="90">
        <v>20</v>
      </c>
      <c r="M128" s="90"/>
      <c r="N128" s="77" t="s">
        <v>19</v>
      </c>
      <c r="O128" s="38"/>
      <c r="P128" s="77">
        <v>50299</v>
      </c>
      <c r="Q128" s="104" t="s">
        <v>213</v>
      </c>
      <c r="R128" s="105"/>
    </row>
    <row r="129" s="1" customFormat="1" ht="34.5" customHeight="1" spans="1:18">
      <c r="A129" s="85"/>
      <c r="B129" s="47"/>
      <c r="C129" s="44" t="s">
        <v>214</v>
      </c>
      <c r="D129" s="45"/>
      <c r="E129" s="46"/>
      <c r="F129" s="20">
        <v>5</v>
      </c>
      <c r="G129" s="90"/>
      <c r="H129" s="90"/>
      <c r="I129" s="90"/>
      <c r="J129" s="90"/>
      <c r="K129" s="90"/>
      <c r="L129" s="90">
        <v>5</v>
      </c>
      <c r="M129" s="90"/>
      <c r="N129" s="77" t="s">
        <v>19</v>
      </c>
      <c r="O129" s="38"/>
      <c r="P129" s="77">
        <v>50502</v>
      </c>
      <c r="Q129" s="104" t="s">
        <v>215</v>
      </c>
      <c r="R129" s="105"/>
    </row>
    <row r="130" s="1" customFormat="1" ht="54" customHeight="1" spans="1:18">
      <c r="A130" s="85"/>
      <c r="B130" s="47"/>
      <c r="C130" s="44" t="s">
        <v>216</v>
      </c>
      <c r="D130" s="45"/>
      <c r="E130" s="46"/>
      <c r="F130" s="20">
        <v>5</v>
      </c>
      <c r="G130" s="90"/>
      <c r="H130" s="90"/>
      <c r="I130" s="90"/>
      <c r="J130" s="90"/>
      <c r="K130" s="90"/>
      <c r="L130" s="90">
        <v>5</v>
      </c>
      <c r="M130" s="90"/>
      <c r="N130" s="77" t="s">
        <v>19</v>
      </c>
      <c r="O130" s="38"/>
      <c r="P130" s="77">
        <v>50502</v>
      </c>
      <c r="Q130" s="104" t="s">
        <v>217</v>
      </c>
      <c r="R130" s="105"/>
    </row>
    <row r="131" s="1" customFormat="1" ht="22.5" customHeight="1" spans="1:17">
      <c r="A131" s="85"/>
      <c r="B131" s="85"/>
      <c r="C131" s="44" t="s">
        <v>218</v>
      </c>
      <c r="D131" s="45"/>
      <c r="E131" s="46"/>
      <c r="F131" s="20">
        <v>10</v>
      </c>
      <c r="G131" s="20"/>
      <c r="H131" s="20"/>
      <c r="I131" s="20"/>
      <c r="J131" s="20">
        <v>10</v>
      </c>
      <c r="K131" s="20"/>
      <c r="L131" s="20"/>
      <c r="M131" s="20"/>
      <c r="N131" s="55" t="s">
        <v>19</v>
      </c>
      <c r="O131" s="38"/>
      <c r="P131" s="55">
        <v>50799</v>
      </c>
      <c r="Q131" s="25" t="s">
        <v>45</v>
      </c>
    </row>
    <row r="132" s="1" customFormat="1" ht="25.5" customHeight="1" spans="1:17">
      <c r="A132" s="85"/>
      <c r="B132" s="85"/>
      <c r="C132" s="44" t="s">
        <v>219</v>
      </c>
      <c r="D132" s="45"/>
      <c r="E132" s="46"/>
      <c r="F132" s="20">
        <v>20</v>
      </c>
      <c r="G132" s="20"/>
      <c r="H132" s="107"/>
      <c r="I132" s="20"/>
      <c r="J132" s="20"/>
      <c r="K132" s="20"/>
      <c r="L132" s="20"/>
      <c r="M132" s="20">
        <v>20</v>
      </c>
      <c r="N132" s="55" t="s">
        <v>19</v>
      </c>
      <c r="O132" s="38"/>
      <c r="P132" s="55">
        <v>50299</v>
      </c>
      <c r="Q132" s="57" t="s">
        <v>21</v>
      </c>
    </row>
    <row r="133" s="1" customFormat="1" ht="24" customHeight="1" spans="1:17">
      <c r="A133" s="85"/>
      <c r="B133" s="85"/>
      <c r="C133" s="44" t="s">
        <v>220</v>
      </c>
      <c r="D133" s="45"/>
      <c r="E133" s="46"/>
      <c r="F133" s="20">
        <v>20</v>
      </c>
      <c r="G133" s="20"/>
      <c r="H133" s="107"/>
      <c r="I133" s="20"/>
      <c r="J133" s="20"/>
      <c r="K133" s="20"/>
      <c r="L133" s="20"/>
      <c r="M133" s="20">
        <v>20</v>
      </c>
      <c r="N133" s="55" t="s">
        <v>19</v>
      </c>
      <c r="O133" s="38"/>
      <c r="P133" s="55">
        <v>50299</v>
      </c>
      <c r="Q133" s="57" t="s">
        <v>27</v>
      </c>
    </row>
    <row r="134" s="1" customFormat="1" ht="24.75" customHeight="1" spans="1:17">
      <c r="A134" s="85"/>
      <c r="B134" s="91"/>
      <c r="C134" s="44" t="s">
        <v>221</v>
      </c>
      <c r="D134" s="45"/>
      <c r="E134" s="46"/>
      <c r="F134" s="20">
        <v>20</v>
      </c>
      <c r="G134" s="20"/>
      <c r="H134" s="107"/>
      <c r="I134" s="20"/>
      <c r="J134" s="20"/>
      <c r="K134" s="20"/>
      <c r="L134" s="20"/>
      <c r="M134" s="20">
        <v>20</v>
      </c>
      <c r="N134" s="55" t="s">
        <v>19</v>
      </c>
      <c r="O134" s="38"/>
      <c r="P134" s="55">
        <v>50299</v>
      </c>
      <c r="Q134" s="57" t="s">
        <v>27</v>
      </c>
    </row>
    <row r="135" s="1" customFormat="1" customHeight="1" spans="1:17">
      <c r="A135" s="84" t="s">
        <v>222</v>
      </c>
      <c r="B135" s="39" t="s">
        <v>223</v>
      </c>
      <c r="C135" s="40"/>
      <c r="D135" s="40"/>
      <c r="E135" s="41"/>
      <c r="F135" s="20">
        <v>51</v>
      </c>
      <c r="G135" s="20">
        <f t="shared" ref="G135:M135" si="8">G136+G139+G140+G141+G142</f>
        <v>10</v>
      </c>
      <c r="H135" s="20">
        <f t="shared" si="8"/>
        <v>0</v>
      </c>
      <c r="I135" s="20">
        <f t="shared" si="8"/>
        <v>0</v>
      </c>
      <c r="J135" s="20">
        <f t="shared" si="8"/>
        <v>0</v>
      </c>
      <c r="K135" s="20">
        <f t="shared" si="8"/>
        <v>36</v>
      </c>
      <c r="L135" s="20">
        <f t="shared" si="8"/>
        <v>5</v>
      </c>
      <c r="M135" s="20">
        <f t="shared" si="8"/>
        <v>0</v>
      </c>
      <c r="N135" s="55"/>
      <c r="O135" s="38"/>
      <c r="P135" s="55"/>
      <c r="Q135" s="25"/>
    </row>
    <row r="136" s="1" customFormat="1" customHeight="1" spans="1:17">
      <c r="A136" s="85"/>
      <c r="B136" s="29" t="s">
        <v>224</v>
      </c>
      <c r="C136" s="39" t="s">
        <v>23</v>
      </c>
      <c r="D136" s="40"/>
      <c r="E136" s="41"/>
      <c r="F136" s="20">
        <v>15</v>
      </c>
      <c r="G136" s="20">
        <f t="shared" ref="G136:M136" si="9">G137+G138</f>
        <v>10</v>
      </c>
      <c r="H136" s="20">
        <f t="shared" si="9"/>
        <v>0</v>
      </c>
      <c r="I136" s="20">
        <f t="shared" si="9"/>
        <v>0</v>
      </c>
      <c r="J136" s="20">
        <f t="shared" si="9"/>
        <v>0</v>
      </c>
      <c r="K136" s="20">
        <f t="shared" si="9"/>
        <v>0</v>
      </c>
      <c r="L136" s="20">
        <f t="shared" si="9"/>
        <v>5</v>
      </c>
      <c r="M136" s="20">
        <f t="shared" si="9"/>
        <v>0</v>
      </c>
      <c r="N136" s="55"/>
      <c r="O136" s="38"/>
      <c r="P136" s="55"/>
      <c r="Q136" s="25"/>
    </row>
    <row r="137" s="1" customFormat="1" customHeight="1" spans="1:17">
      <c r="A137" s="85"/>
      <c r="B137" s="33"/>
      <c r="C137" s="34" t="s">
        <v>225</v>
      </c>
      <c r="D137" s="35"/>
      <c r="E137" s="36"/>
      <c r="F137" s="20">
        <v>5</v>
      </c>
      <c r="G137" s="20"/>
      <c r="H137" s="20"/>
      <c r="I137" s="20"/>
      <c r="J137" s="20"/>
      <c r="K137" s="20"/>
      <c r="L137" s="20">
        <v>5</v>
      </c>
      <c r="M137" s="20"/>
      <c r="N137" s="77" t="s">
        <v>19</v>
      </c>
      <c r="O137" s="38"/>
      <c r="P137" s="77">
        <v>50502</v>
      </c>
      <c r="Q137" s="25" t="s">
        <v>226</v>
      </c>
    </row>
    <row r="138" s="1" customFormat="1" ht="24.75" customHeight="1" spans="1:17">
      <c r="A138" s="85"/>
      <c r="B138" s="85"/>
      <c r="C138" s="34" t="s">
        <v>227</v>
      </c>
      <c r="D138" s="35"/>
      <c r="E138" s="36"/>
      <c r="F138" s="20">
        <v>10</v>
      </c>
      <c r="G138" s="20">
        <v>10</v>
      </c>
      <c r="H138" s="107"/>
      <c r="I138" s="20"/>
      <c r="J138" s="20"/>
      <c r="K138" s="20"/>
      <c r="L138" s="20"/>
      <c r="M138" s="20"/>
      <c r="N138" s="55" t="s">
        <v>174</v>
      </c>
      <c r="O138" s="38"/>
      <c r="P138" s="55">
        <v>50502</v>
      </c>
      <c r="Q138" s="25"/>
    </row>
    <row r="139" s="1" customFormat="1" ht="26.25" customHeight="1" spans="1:17">
      <c r="A139" s="85"/>
      <c r="B139" s="38" t="s">
        <v>228</v>
      </c>
      <c r="C139" s="44" t="s">
        <v>229</v>
      </c>
      <c r="D139" s="45"/>
      <c r="E139" s="46"/>
      <c r="F139" s="20">
        <v>10</v>
      </c>
      <c r="G139" s="20"/>
      <c r="H139" s="20"/>
      <c r="I139" s="20"/>
      <c r="J139" s="20"/>
      <c r="K139" s="20">
        <v>10</v>
      </c>
      <c r="L139" s="20"/>
      <c r="M139" s="20"/>
      <c r="N139" s="55" t="s">
        <v>207</v>
      </c>
      <c r="O139" s="38"/>
      <c r="P139" s="55">
        <v>50299</v>
      </c>
      <c r="Q139" s="25" t="s">
        <v>208</v>
      </c>
    </row>
    <row r="140" s="1" customFormat="1" customHeight="1" spans="1:17">
      <c r="A140" s="85"/>
      <c r="B140" s="38" t="s">
        <v>230</v>
      </c>
      <c r="C140" s="44" t="s">
        <v>231</v>
      </c>
      <c r="D140" s="45"/>
      <c r="E140" s="46"/>
      <c r="F140" s="20">
        <v>10</v>
      </c>
      <c r="G140" s="20"/>
      <c r="H140" s="107"/>
      <c r="I140" s="20"/>
      <c r="J140" s="20"/>
      <c r="K140" s="20">
        <v>10</v>
      </c>
      <c r="L140" s="20"/>
      <c r="M140" s="20"/>
      <c r="N140" s="55" t="s">
        <v>207</v>
      </c>
      <c r="O140" s="38"/>
      <c r="P140" s="55">
        <v>50299</v>
      </c>
      <c r="Q140" s="25" t="s">
        <v>208</v>
      </c>
    </row>
    <row r="141" s="1" customFormat="1" customHeight="1" spans="1:17">
      <c r="A141" s="85"/>
      <c r="B141" s="38" t="s">
        <v>232</v>
      </c>
      <c r="C141" s="44" t="s">
        <v>233</v>
      </c>
      <c r="D141" s="45"/>
      <c r="E141" s="46"/>
      <c r="F141" s="20">
        <v>8</v>
      </c>
      <c r="G141" s="20"/>
      <c r="H141" s="20"/>
      <c r="I141" s="20"/>
      <c r="J141" s="20"/>
      <c r="K141" s="20">
        <v>8</v>
      </c>
      <c r="L141" s="20"/>
      <c r="M141" s="20"/>
      <c r="N141" s="55" t="s">
        <v>207</v>
      </c>
      <c r="O141" s="38"/>
      <c r="P141" s="55">
        <v>50299</v>
      </c>
      <c r="Q141" s="25" t="s">
        <v>208</v>
      </c>
    </row>
    <row r="142" s="1" customFormat="1" ht="24" customHeight="1" spans="1:17">
      <c r="A142" s="85"/>
      <c r="B142" s="38" t="s">
        <v>234</v>
      </c>
      <c r="C142" s="44" t="s">
        <v>235</v>
      </c>
      <c r="D142" s="45"/>
      <c r="E142" s="46"/>
      <c r="F142" s="20">
        <v>8</v>
      </c>
      <c r="G142" s="20"/>
      <c r="H142" s="107"/>
      <c r="I142" s="20"/>
      <c r="J142" s="20"/>
      <c r="K142" s="20">
        <v>8</v>
      </c>
      <c r="L142" s="20"/>
      <c r="M142" s="20"/>
      <c r="N142" s="55" t="s">
        <v>207</v>
      </c>
      <c r="O142" s="38"/>
      <c r="P142" s="55">
        <v>50299</v>
      </c>
      <c r="Q142" s="25" t="s">
        <v>208</v>
      </c>
    </row>
    <row r="143" s="1" customFormat="1" customHeight="1" spans="1:17">
      <c r="A143" s="84" t="s">
        <v>236</v>
      </c>
      <c r="B143" s="39" t="s">
        <v>237</v>
      </c>
      <c r="C143" s="40"/>
      <c r="D143" s="40"/>
      <c r="E143" s="41"/>
      <c r="F143" s="20">
        <v>33</v>
      </c>
      <c r="G143" s="20">
        <f t="shared" ref="G143:M143" si="10">G144+G145+G146+G147</f>
        <v>10</v>
      </c>
      <c r="H143" s="20">
        <f t="shared" si="10"/>
        <v>0</v>
      </c>
      <c r="I143" s="20">
        <f t="shared" si="10"/>
        <v>0</v>
      </c>
      <c r="J143" s="20">
        <f t="shared" si="10"/>
        <v>0</v>
      </c>
      <c r="K143" s="20">
        <f t="shared" si="10"/>
        <v>18</v>
      </c>
      <c r="L143" s="20">
        <f t="shared" si="10"/>
        <v>5</v>
      </c>
      <c r="M143" s="20">
        <f t="shared" si="10"/>
        <v>0</v>
      </c>
      <c r="N143" s="115"/>
      <c r="O143" s="53"/>
      <c r="P143" s="115"/>
      <c r="Q143" s="25"/>
    </row>
    <row r="144" s="1" customFormat="1" ht="29.25" customHeight="1" spans="1:17">
      <c r="A144" s="85"/>
      <c r="B144" s="38" t="s">
        <v>238</v>
      </c>
      <c r="C144" s="44" t="s">
        <v>239</v>
      </c>
      <c r="D144" s="45"/>
      <c r="E144" s="46"/>
      <c r="F144" s="20">
        <v>5</v>
      </c>
      <c r="G144" s="20"/>
      <c r="H144" s="20"/>
      <c r="I144" s="20"/>
      <c r="J144" s="20"/>
      <c r="K144" s="20"/>
      <c r="L144" s="20">
        <v>5</v>
      </c>
      <c r="M144" s="20"/>
      <c r="N144" s="77" t="s">
        <v>19</v>
      </c>
      <c r="O144" s="38"/>
      <c r="P144" s="77">
        <v>50502</v>
      </c>
      <c r="Q144" s="25" t="s">
        <v>240</v>
      </c>
    </row>
    <row r="145" s="1" customFormat="1" ht="28.5" customHeight="1" spans="1:17">
      <c r="A145" s="85"/>
      <c r="B145" s="38" t="s">
        <v>241</v>
      </c>
      <c r="C145" s="44" t="s">
        <v>242</v>
      </c>
      <c r="D145" s="45"/>
      <c r="E145" s="46"/>
      <c r="F145" s="20">
        <v>10</v>
      </c>
      <c r="G145" s="20">
        <v>10</v>
      </c>
      <c r="H145" s="20"/>
      <c r="I145" s="20"/>
      <c r="J145" s="20"/>
      <c r="K145" s="20"/>
      <c r="L145" s="20"/>
      <c r="M145" s="20"/>
      <c r="N145" s="55" t="s">
        <v>174</v>
      </c>
      <c r="O145" s="38"/>
      <c r="P145" s="55">
        <v>50502</v>
      </c>
      <c r="Q145" s="25" t="s">
        <v>243</v>
      </c>
    </row>
    <row r="146" s="1" customFormat="1" ht="25.5" customHeight="1" spans="1:17">
      <c r="A146" s="85"/>
      <c r="B146" s="38"/>
      <c r="C146" s="44" t="s">
        <v>244</v>
      </c>
      <c r="D146" s="45"/>
      <c r="E146" s="46"/>
      <c r="F146" s="20">
        <v>8</v>
      </c>
      <c r="G146" s="20"/>
      <c r="H146" s="20"/>
      <c r="I146" s="20"/>
      <c r="J146" s="20"/>
      <c r="K146" s="20">
        <v>8</v>
      </c>
      <c r="L146" s="20"/>
      <c r="M146" s="20"/>
      <c r="N146" s="55" t="s">
        <v>207</v>
      </c>
      <c r="O146" s="38"/>
      <c r="P146" s="55">
        <v>50299</v>
      </c>
      <c r="Q146" s="25" t="s">
        <v>208</v>
      </c>
    </row>
    <row r="147" s="1" customFormat="1" ht="24" customHeight="1" spans="1:17">
      <c r="A147" s="85"/>
      <c r="B147" s="38" t="s">
        <v>245</v>
      </c>
      <c r="C147" s="44" t="s">
        <v>246</v>
      </c>
      <c r="D147" s="45"/>
      <c r="E147" s="46"/>
      <c r="F147" s="20">
        <v>10</v>
      </c>
      <c r="G147" s="20"/>
      <c r="H147" s="20"/>
      <c r="I147" s="20"/>
      <c r="J147" s="20"/>
      <c r="K147" s="20">
        <v>10</v>
      </c>
      <c r="L147" s="20"/>
      <c r="M147" s="20"/>
      <c r="N147" s="55" t="s">
        <v>207</v>
      </c>
      <c r="O147" s="38"/>
      <c r="P147" s="55">
        <v>50299</v>
      </c>
      <c r="Q147" s="25" t="s">
        <v>208</v>
      </c>
    </row>
    <row r="148" s="1" customFormat="1" customHeight="1" spans="1:17">
      <c r="A148" s="84" t="s">
        <v>247</v>
      </c>
      <c r="B148" s="39" t="s">
        <v>248</v>
      </c>
      <c r="C148" s="40"/>
      <c r="D148" s="40"/>
      <c r="E148" s="41"/>
      <c r="F148" s="20">
        <v>81</v>
      </c>
      <c r="G148" s="20">
        <f t="shared" ref="G148:M148" si="11">G149+G154+G155+G156</f>
        <v>0</v>
      </c>
      <c r="H148" s="20">
        <f t="shared" si="11"/>
        <v>20</v>
      </c>
      <c r="I148" s="20">
        <f t="shared" si="11"/>
        <v>0</v>
      </c>
      <c r="J148" s="20">
        <f t="shared" si="11"/>
        <v>0</v>
      </c>
      <c r="K148" s="20">
        <f t="shared" si="11"/>
        <v>26</v>
      </c>
      <c r="L148" s="20">
        <f t="shared" si="11"/>
        <v>35</v>
      </c>
      <c r="M148" s="20">
        <f t="shared" si="11"/>
        <v>0</v>
      </c>
      <c r="N148" s="55"/>
      <c r="O148" s="38"/>
      <c r="P148" s="55"/>
      <c r="Q148" s="25"/>
    </row>
    <row r="149" s="1" customFormat="1" customHeight="1" spans="1:17">
      <c r="A149" s="85"/>
      <c r="B149" s="108" t="s">
        <v>249</v>
      </c>
      <c r="C149" s="39" t="s">
        <v>23</v>
      </c>
      <c r="D149" s="40"/>
      <c r="E149" s="41"/>
      <c r="F149" s="20">
        <v>55</v>
      </c>
      <c r="G149" s="54">
        <f t="shared" ref="G149:M149" si="12">G150+G151+G152+G153</f>
        <v>0</v>
      </c>
      <c r="H149" s="54">
        <f t="shared" si="12"/>
        <v>20</v>
      </c>
      <c r="I149" s="54">
        <f t="shared" si="12"/>
        <v>0</v>
      </c>
      <c r="J149" s="54">
        <f t="shared" si="12"/>
        <v>0</v>
      </c>
      <c r="K149" s="54">
        <f t="shared" si="12"/>
        <v>0</v>
      </c>
      <c r="L149" s="54">
        <f t="shared" si="12"/>
        <v>35</v>
      </c>
      <c r="M149" s="54">
        <f t="shared" si="12"/>
        <v>0</v>
      </c>
      <c r="N149" s="55"/>
      <c r="O149" s="38"/>
      <c r="P149" s="55"/>
      <c r="Q149" s="25"/>
    </row>
    <row r="150" s="1" customFormat="1" customHeight="1" spans="1:17">
      <c r="A150" s="85"/>
      <c r="B150" s="109"/>
      <c r="C150" s="44" t="s">
        <v>250</v>
      </c>
      <c r="D150" s="45"/>
      <c r="E150" s="46"/>
      <c r="F150" s="20">
        <v>10</v>
      </c>
      <c r="G150" s="20"/>
      <c r="H150" s="20"/>
      <c r="I150" s="20"/>
      <c r="J150" s="20"/>
      <c r="K150" s="20"/>
      <c r="L150" s="56">
        <v>10</v>
      </c>
      <c r="M150" s="56"/>
      <c r="N150" s="77" t="s">
        <v>19</v>
      </c>
      <c r="O150" s="38"/>
      <c r="P150" s="77">
        <v>50502</v>
      </c>
      <c r="Q150" s="82" t="s">
        <v>124</v>
      </c>
    </row>
    <row r="151" s="1" customFormat="1" ht="33.75" customHeight="1" spans="1:17">
      <c r="A151" s="85"/>
      <c r="B151" s="109"/>
      <c r="C151" s="44" t="s">
        <v>251</v>
      </c>
      <c r="D151" s="45"/>
      <c r="E151" s="46"/>
      <c r="F151" s="20">
        <v>20</v>
      </c>
      <c r="G151" s="20"/>
      <c r="H151" s="20"/>
      <c r="I151" s="20"/>
      <c r="J151" s="20"/>
      <c r="K151" s="20"/>
      <c r="L151" s="20">
        <v>20</v>
      </c>
      <c r="M151" s="20"/>
      <c r="N151" s="77" t="s">
        <v>19</v>
      </c>
      <c r="O151" s="38"/>
      <c r="P151" s="77">
        <v>50299</v>
      </c>
      <c r="Q151" s="25" t="s">
        <v>252</v>
      </c>
    </row>
    <row r="152" s="1" customFormat="1" ht="31.5" customHeight="1" spans="1:17">
      <c r="A152" s="85"/>
      <c r="B152" s="109"/>
      <c r="C152" s="44" t="s">
        <v>253</v>
      </c>
      <c r="D152" s="45"/>
      <c r="E152" s="46"/>
      <c r="F152" s="20">
        <v>5</v>
      </c>
      <c r="G152" s="20"/>
      <c r="H152" s="20"/>
      <c r="I152" s="20"/>
      <c r="J152" s="20"/>
      <c r="K152" s="20"/>
      <c r="L152" s="20">
        <v>5</v>
      </c>
      <c r="M152" s="20"/>
      <c r="N152" s="77" t="s">
        <v>19</v>
      </c>
      <c r="O152" s="38"/>
      <c r="P152" s="77">
        <v>50502</v>
      </c>
      <c r="Q152" s="25" t="s">
        <v>254</v>
      </c>
    </row>
    <row r="153" s="1" customFormat="1" ht="24.75" customHeight="1" spans="1:17">
      <c r="A153" s="85"/>
      <c r="B153" s="110"/>
      <c r="C153" s="44" t="s">
        <v>255</v>
      </c>
      <c r="D153" s="45"/>
      <c r="E153" s="46"/>
      <c r="F153" s="20">
        <v>20</v>
      </c>
      <c r="G153" s="20"/>
      <c r="H153" s="20">
        <v>20</v>
      </c>
      <c r="I153" s="20"/>
      <c r="J153" s="20"/>
      <c r="K153" s="20"/>
      <c r="L153" s="20"/>
      <c r="M153" s="20"/>
      <c r="N153" s="55" t="s">
        <v>19</v>
      </c>
      <c r="O153" s="38"/>
      <c r="P153" s="55">
        <v>50799</v>
      </c>
      <c r="Q153" s="25"/>
    </row>
    <row r="154" s="1" customFormat="1" ht="27" customHeight="1" spans="1:17">
      <c r="A154" s="85"/>
      <c r="B154" s="38" t="s">
        <v>256</v>
      </c>
      <c r="C154" s="44" t="s">
        <v>257</v>
      </c>
      <c r="D154" s="45"/>
      <c r="E154" s="46"/>
      <c r="F154" s="20">
        <v>8</v>
      </c>
      <c r="G154" s="20"/>
      <c r="H154" s="20"/>
      <c r="I154" s="20"/>
      <c r="J154" s="20"/>
      <c r="K154" s="20">
        <v>8</v>
      </c>
      <c r="L154" s="20"/>
      <c r="M154" s="20"/>
      <c r="N154" s="55" t="s">
        <v>207</v>
      </c>
      <c r="O154" s="38"/>
      <c r="P154" s="55">
        <v>50299</v>
      </c>
      <c r="Q154" s="25" t="s">
        <v>208</v>
      </c>
    </row>
    <row r="155" s="1" customFormat="1" ht="27" customHeight="1" spans="1:17">
      <c r="A155" s="85"/>
      <c r="B155" s="38" t="s">
        <v>258</v>
      </c>
      <c r="C155" s="44" t="s">
        <v>259</v>
      </c>
      <c r="D155" s="45"/>
      <c r="E155" s="46"/>
      <c r="F155" s="20">
        <v>8</v>
      </c>
      <c r="G155" s="20"/>
      <c r="H155" s="20"/>
      <c r="I155" s="20"/>
      <c r="J155" s="20"/>
      <c r="K155" s="20">
        <v>8</v>
      </c>
      <c r="L155" s="20"/>
      <c r="M155" s="20"/>
      <c r="N155" s="55" t="s">
        <v>207</v>
      </c>
      <c r="O155" s="38"/>
      <c r="P155" s="55">
        <v>50299</v>
      </c>
      <c r="Q155" s="25" t="s">
        <v>208</v>
      </c>
    </row>
    <row r="156" s="1" customFormat="1" ht="27" customHeight="1" spans="1:17">
      <c r="A156" s="91"/>
      <c r="B156" s="38" t="s">
        <v>260</v>
      </c>
      <c r="C156" s="44" t="s">
        <v>261</v>
      </c>
      <c r="D156" s="45"/>
      <c r="E156" s="46"/>
      <c r="F156" s="20">
        <v>10</v>
      </c>
      <c r="G156" s="20"/>
      <c r="H156" s="20"/>
      <c r="I156" s="20"/>
      <c r="J156" s="20"/>
      <c r="K156" s="20">
        <v>10</v>
      </c>
      <c r="L156" s="20"/>
      <c r="M156" s="20"/>
      <c r="N156" s="55" t="s">
        <v>207</v>
      </c>
      <c r="O156" s="38"/>
      <c r="P156" s="55">
        <v>50299</v>
      </c>
      <c r="Q156" s="25" t="s">
        <v>208</v>
      </c>
    </row>
    <row r="157" s="1" customFormat="1" ht="27" customHeight="1" spans="1:17">
      <c r="A157" s="84" t="s">
        <v>262</v>
      </c>
      <c r="B157" s="39" t="s">
        <v>263</v>
      </c>
      <c r="C157" s="40"/>
      <c r="D157" s="40"/>
      <c r="E157" s="41"/>
      <c r="F157" s="20">
        <v>10</v>
      </c>
      <c r="G157" s="20">
        <f t="shared" ref="G157:M157" si="13">G158+G159</f>
        <v>0</v>
      </c>
      <c r="H157" s="20">
        <f t="shared" si="13"/>
        <v>0</v>
      </c>
      <c r="I157" s="20">
        <f t="shared" si="13"/>
        <v>0</v>
      </c>
      <c r="J157" s="20">
        <f t="shared" si="13"/>
        <v>0</v>
      </c>
      <c r="K157" s="20">
        <f t="shared" si="13"/>
        <v>0</v>
      </c>
      <c r="L157" s="20">
        <f t="shared" si="13"/>
        <v>10</v>
      </c>
      <c r="M157" s="20">
        <f t="shared" si="13"/>
        <v>0</v>
      </c>
      <c r="N157" s="55"/>
      <c r="O157" s="38"/>
      <c r="P157" s="55"/>
      <c r="Q157" s="25"/>
    </row>
    <row r="158" s="1" customFormat="1" ht="27" customHeight="1" spans="1:17">
      <c r="A158" s="85"/>
      <c r="B158" s="85" t="s">
        <v>264</v>
      </c>
      <c r="C158" s="34" t="s">
        <v>265</v>
      </c>
      <c r="D158" s="35"/>
      <c r="E158" s="36"/>
      <c r="F158" s="20">
        <v>5</v>
      </c>
      <c r="G158" s="20"/>
      <c r="H158" s="107"/>
      <c r="I158" s="20"/>
      <c r="J158" s="20"/>
      <c r="K158" s="20"/>
      <c r="L158" s="79">
        <v>5</v>
      </c>
      <c r="M158" s="79"/>
      <c r="N158" s="77" t="s">
        <v>19</v>
      </c>
      <c r="O158" s="38"/>
      <c r="P158" s="77">
        <v>50502</v>
      </c>
      <c r="Q158" s="82" t="s">
        <v>266</v>
      </c>
    </row>
    <row r="159" s="1" customFormat="1" ht="27" customHeight="1" spans="1:17">
      <c r="A159" s="85"/>
      <c r="B159" s="85"/>
      <c r="C159" s="34" t="s">
        <v>267</v>
      </c>
      <c r="D159" s="35"/>
      <c r="E159" s="36"/>
      <c r="F159" s="20">
        <v>5</v>
      </c>
      <c r="G159" s="20"/>
      <c r="H159" s="20"/>
      <c r="I159" s="20"/>
      <c r="J159" s="20"/>
      <c r="K159" s="20"/>
      <c r="L159" s="79">
        <v>5</v>
      </c>
      <c r="M159" s="79"/>
      <c r="N159" s="77" t="s">
        <v>19</v>
      </c>
      <c r="O159" s="38"/>
      <c r="P159" s="77">
        <v>50502</v>
      </c>
      <c r="Q159" s="82" t="s">
        <v>42</v>
      </c>
    </row>
    <row r="160" s="1" customFormat="1" ht="27" customHeight="1" spans="1:17">
      <c r="A160" s="84" t="s">
        <v>268</v>
      </c>
      <c r="B160" s="30" t="s">
        <v>269</v>
      </c>
      <c r="C160" s="31"/>
      <c r="D160" s="31"/>
      <c r="E160" s="32"/>
      <c r="F160" s="20">
        <v>33</v>
      </c>
      <c r="G160" s="20">
        <f>G161+G162+G163+G164</f>
        <v>10</v>
      </c>
      <c r="H160" s="20">
        <f t="shared" ref="H160:M160" si="14">H161+H162+H164</f>
        <v>0</v>
      </c>
      <c r="I160" s="20">
        <f t="shared" si="14"/>
        <v>0</v>
      </c>
      <c r="J160" s="20">
        <f t="shared" si="14"/>
        <v>0</v>
      </c>
      <c r="K160" s="20">
        <f t="shared" si="14"/>
        <v>18</v>
      </c>
      <c r="L160" s="20">
        <f t="shared" si="14"/>
        <v>5</v>
      </c>
      <c r="M160" s="20">
        <f t="shared" si="14"/>
        <v>0</v>
      </c>
      <c r="N160" s="55"/>
      <c r="O160" s="38"/>
      <c r="P160" s="55"/>
      <c r="Q160" s="25"/>
    </row>
    <row r="161" s="1" customFormat="1" ht="27" customHeight="1" spans="1:17">
      <c r="A161" s="85"/>
      <c r="B161" s="25" t="s">
        <v>270</v>
      </c>
      <c r="C161" s="44" t="s">
        <v>271</v>
      </c>
      <c r="D161" s="45"/>
      <c r="E161" s="46"/>
      <c r="F161" s="20">
        <v>5</v>
      </c>
      <c r="G161" s="20"/>
      <c r="H161" s="20"/>
      <c r="I161" s="20"/>
      <c r="J161" s="20"/>
      <c r="K161" s="20"/>
      <c r="L161" s="20">
        <v>5</v>
      </c>
      <c r="M161" s="20"/>
      <c r="N161" s="77" t="s">
        <v>19</v>
      </c>
      <c r="O161" s="38"/>
      <c r="P161" s="77">
        <v>50299</v>
      </c>
      <c r="Q161" s="25" t="s">
        <v>272</v>
      </c>
    </row>
    <row r="162" s="1" customFormat="1" ht="27" customHeight="1" spans="1:17">
      <c r="A162" s="85"/>
      <c r="B162" s="38" t="s">
        <v>273</v>
      </c>
      <c r="C162" s="44" t="s">
        <v>274</v>
      </c>
      <c r="D162" s="45"/>
      <c r="E162" s="46"/>
      <c r="F162" s="20">
        <v>10</v>
      </c>
      <c r="G162" s="20"/>
      <c r="H162" s="20"/>
      <c r="I162" s="20"/>
      <c r="J162" s="20"/>
      <c r="K162" s="20">
        <v>10</v>
      </c>
      <c r="L162" s="20"/>
      <c r="M162" s="20"/>
      <c r="N162" s="55" t="s">
        <v>207</v>
      </c>
      <c r="O162" s="38"/>
      <c r="P162" s="55">
        <v>50299</v>
      </c>
      <c r="Q162" s="25" t="s">
        <v>208</v>
      </c>
    </row>
    <row r="163" s="1" customFormat="1" ht="27" customHeight="1" spans="1:17">
      <c r="A163" s="85"/>
      <c r="B163" s="38" t="s">
        <v>275</v>
      </c>
      <c r="C163" s="44" t="s">
        <v>276</v>
      </c>
      <c r="D163" s="45"/>
      <c r="E163" s="46"/>
      <c r="F163" s="20">
        <v>10</v>
      </c>
      <c r="G163" s="20">
        <v>10</v>
      </c>
      <c r="H163" s="20"/>
      <c r="I163" s="20"/>
      <c r="J163" s="20"/>
      <c r="K163" s="20"/>
      <c r="L163" s="20"/>
      <c r="M163" s="20"/>
      <c r="N163" s="55" t="s">
        <v>174</v>
      </c>
      <c r="O163" s="38"/>
      <c r="P163" s="55">
        <v>50502</v>
      </c>
      <c r="Q163" s="25"/>
    </row>
    <row r="164" s="1" customFormat="1" ht="27" customHeight="1" spans="1:17">
      <c r="A164" s="85"/>
      <c r="B164" s="38" t="s">
        <v>277</v>
      </c>
      <c r="C164" s="44" t="s">
        <v>278</v>
      </c>
      <c r="D164" s="45"/>
      <c r="E164" s="46"/>
      <c r="F164" s="20">
        <v>8</v>
      </c>
      <c r="G164" s="20"/>
      <c r="H164" s="20"/>
      <c r="I164" s="20"/>
      <c r="J164" s="20"/>
      <c r="K164" s="20">
        <v>8</v>
      </c>
      <c r="L164" s="20"/>
      <c r="M164" s="20"/>
      <c r="N164" s="55" t="s">
        <v>207</v>
      </c>
      <c r="O164" s="38"/>
      <c r="P164" s="55">
        <v>50299</v>
      </c>
      <c r="Q164" s="25" t="s">
        <v>208</v>
      </c>
    </row>
    <row r="165" s="1" customFormat="1" ht="27" customHeight="1" spans="1:17">
      <c r="A165" s="84" t="s">
        <v>279</v>
      </c>
      <c r="B165" s="39" t="s">
        <v>280</v>
      </c>
      <c r="C165" s="40"/>
      <c r="D165" s="40"/>
      <c r="E165" s="41"/>
      <c r="F165" s="20">
        <v>23</v>
      </c>
      <c r="G165" s="20">
        <f t="shared" ref="G165:M165" si="15">G166+G167+G168</f>
        <v>10</v>
      </c>
      <c r="H165" s="20">
        <f t="shared" si="15"/>
        <v>0</v>
      </c>
      <c r="I165" s="20">
        <f t="shared" si="15"/>
        <v>0</v>
      </c>
      <c r="J165" s="20">
        <f t="shared" si="15"/>
        <v>0</v>
      </c>
      <c r="K165" s="20">
        <f t="shared" si="15"/>
        <v>8</v>
      </c>
      <c r="L165" s="20">
        <f t="shared" si="15"/>
        <v>5</v>
      </c>
      <c r="M165" s="20">
        <f t="shared" si="15"/>
        <v>0</v>
      </c>
      <c r="N165" s="55"/>
      <c r="O165" s="38"/>
      <c r="P165" s="55"/>
      <c r="Q165" s="25"/>
    </row>
    <row r="166" s="1" customFormat="1" ht="27" customHeight="1" spans="1:17">
      <c r="A166" s="85"/>
      <c r="B166" s="29" t="s">
        <v>281</v>
      </c>
      <c r="C166" s="44" t="s">
        <v>282</v>
      </c>
      <c r="D166" s="111"/>
      <c r="E166" s="112"/>
      <c r="F166" s="20">
        <v>5</v>
      </c>
      <c r="G166" s="20"/>
      <c r="H166" s="20"/>
      <c r="I166" s="20"/>
      <c r="J166" s="20"/>
      <c r="K166" s="20"/>
      <c r="L166" s="20">
        <v>5</v>
      </c>
      <c r="M166" s="20"/>
      <c r="N166" s="77" t="s">
        <v>19</v>
      </c>
      <c r="O166" s="38"/>
      <c r="P166" s="77">
        <v>50299</v>
      </c>
      <c r="Q166" s="25" t="s">
        <v>283</v>
      </c>
    </row>
    <row r="167" s="1" customFormat="1" ht="27" customHeight="1" spans="1:17">
      <c r="A167" s="85"/>
      <c r="B167" s="91"/>
      <c r="C167" s="44" t="s">
        <v>284</v>
      </c>
      <c r="D167" s="45"/>
      <c r="E167" s="46"/>
      <c r="F167" s="20">
        <v>10</v>
      </c>
      <c r="G167" s="20">
        <v>10</v>
      </c>
      <c r="H167" s="107"/>
      <c r="I167" s="20"/>
      <c r="J167" s="20"/>
      <c r="K167" s="20"/>
      <c r="L167" s="20"/>
      <c r="M167" s="20"/>
      <c r="N167" s="55" t="s">
        <v>174</v>
      </c>
      <c r="O167" s="38"/>
      <c r="P167" s="55">
        <v>50502</v>
      </c>
      <c r="Q167" s="25"/>
    </row>
    <row r="168" s="1" customFormat="1" ht="27" customHeight="1" spans="1:17">
      <c r="A168" s="85"/>
      <c r="B168" s="38" t="s">
        <v>285</v>
      </c>
      <c r="C168" s="44" t="s">
        <v>286</v>
      </c>
      <c r="D168" s="45"/>
      <c r="E168" s="46"/>
      <c r="F168" s="20">
        <v>8</v>
      </c>
      <c r="G168" s="20"/>
      <c r="H168" s="20"/>
      <c r="I168" s="20"/>
      <c r="J168" s="20"/>
      <c r="K168" s="20">
        <v>8</v>
      </c>
      <c r="L168" s="20"/>
      <c r="M168" s="20"/>
      <c r="N168" s="55" t="s">
        <v>207</v>
      </c>
      <c r="O168" s="38"/>
      <c r="P168" s="55">
        <v>50299</v>
      </c>
      <c r="Q168" s="25" t="s">
        <v>208</v>
      </c>
    </row>
    <row r="169" s="1" customFormat="1" ht="27" customHeight="1" spans="1:17">
      <c r="A169" s="84" t="s">
        <v>287</v>
      </c>
      <c r="B169" s="30" t="s">
        <v>288</v>
      </c>
      <c r="C169" s="31"/>
      <c r="D169" s="31"/>
      <c r="E169" s="32"/>
      <c r="F169" s="20">
        <v>49</v>
      </c>
      <c r="G169" s="20">
        <f t="shared" ref="G169:M169" si="16">G170+G171+G172+G173+G174</f>
        <v>0</v>
      </c>
      <c r="H169" s="20">
        <f t="shared" si="16"/>
        <v>20</v>
      </c>
      <c r="I169" s="20">
        <f t="shared" si="16"/>
        <v>0</v>
      </c>
      <c r="J169" s="20">
        <f t="shared" si="16"/>
        <v>10</v>
      </c>
      <c r="K169" s="20">
        <f t="shared" si="16"/>
        <v>14</v>
      </c>
      <c r="L169" s="20">
        <f t="shared" si="16"/>
        <v>5</v>
      </c>
      <c r="M169" s="20">
        <f t="shared" si="16"/>
        <v>0</v>
      </c>
      <c r="N169" s="55"/>
      <c r="O169" s="38"/>
      <c r="P169" s="55"/>
      <c r="Q169" s="25"/>
    </row>
    <row r="170" s="1" customFormat="1" ht="27" customHeight="1" spans="1:17">
      <c r="A170" s="85"/>
      <c r="B170" s="86" t="s">
        <v>289</v>
      </c>
      <c r="C170" s="44" t="s">
        <v>290</v>
      </c>
      <c r="D170" s="45"/>
      <c r="E170" s="46"/>
      <c r="F170" s="20">
        <v>20</v>
      </c>
      <c r="G170" s="20"/>
      <c r="H170" s="20">
        <v>20</v>
      </c>
      <c r="I170" s="20"/>
      <c r="J170" s="20"/>
      <c r="K170" s="20"/>
      <c r="L170" s="20"/>
      <c r="M170" s="20"/>
      <c r="N170" s="55" t="s">
        <v>19</v>
      </c>
      <c r="O170" s="38"/>
      <c r="P170" s="55">
        <v>50799</v>
      </c>
      <c r="Q170" s="25"/>
    </row>
    <row r="171" s="1" customFormat="1" ht="27" customHeight="1" spans="1:17">
      <c r="A171" s="85"/>
      <c r="B171" s="47"/>
      <c r="C171" s="44" t="s">
        <v>291</v>
      </c>
      <c r="D171" s="45"/>
      <c r="E171" s="46"/>
      <c r="F171" s="20">
        <v>5</v>
      </c>
      <c r="G171" s="20"/>
      <c r="H171" s="20"/>
      <c r="I171" s="20"/>
      <c r="J171" s="20"/>
      <c r="K171" s="20"/>
      <c r="L171" s="20">
        <v>5</v>
      </c>
      <c r="M171" s="20"/>
      <c r="N171" s="77" t="s">
        <v>19</v>
      </c>
      <c r="O171" s="38"/>
      <c r="P171" s="77">
        <v>50299</v>
      </c>
      <c r="Q171" s="25" t="s">
        <v>292</v>
      </c>
    </row>
    <row r="172" s="1" customFormat="1" ht="27" customHeight="1" spans="1:17">
      <c r="A172" s="85"/>
      <c r="B172" s="91"/>
      <c r="C172" s="44" t="s">
        <v>290</v>
      </c>
      <c r="D172" s="45"/>
      <c r="E172" s="46"/>
      <c r="F172" s="20">
        <v>10</v>
      </c>
      <c r="G172" s="20"/>
      <c r="H172" s="20"/>
      <c r="I172" s="20"/>
      <c r="J172" s="20">
        <v>10</v>
      </c>
      <c r="K172" s="20"/>
      <c r="L172" s="20"/>
      <c r="M172" s="20"/>
      <c r="N172" s="55" t="s">
        <v>19</v>
      </c>
      <c r="O172" s="38"/>
      <c r="P172" s="55">
        <v>50799</v>
      </c>
      <c r="Q172" s="25" t="s">
        <v>45</v>
      </c>
    </row>
    <row r="173" s="1" customFormat="1" ht="27" customHeight="1" spans="1:17">
      <c r="A173" s="85"/>
      <c r="B173" s="38" t="s">
        <v>293</v>
      </c>
      <c r="C173" s="44" t="s">
        <v>294</v>
      </c>
      <c r="D173" s="45"/>
      <c r="E173" s="46"/>
      <c r="F173" s="20">
        <v>6</v>
      </c>
      <c r="G173" s="20"/>
      <c r="H173" s="20"/>
      <c r="I173" s="20"/>
      <c r="J173" s="20"/>
      <c r="K173" s="20">
        <v>6</v>
      </c>
      <c r="L173" s="20"/>
      <c r="M173" s="20"/>
      <c r="N173" s="55" t="s">
        <v>207</v>
      </c>
      <c r="O173" s="38"/>
      <c r="P173" s="55">
        <v>50299</v>
      </c>
      <c r="Q173" s="25" t="s">
        <v>208</v>
      </c>
    </row>
    <row r="174" s="1" customFormat="1" ht="27" customHeight="1" spans="1:17">
      <c r="A174" s="91"/>
      <c r="B174" s="38" t="s">
        <v>295</v>
      </c>
      <c r="C174" s="44" t="s">
        <v>296</v>
      </c>
      <c r="D174" s="45"/>
      <c r="E174" s="46"/>
      <c r="F174" s="20">
        <v>8</v>
      </c>
      <c r="G174" s="20"/>
      <c r="H174" s="20"/>
      <c r="I174" s="20"/>
      <c r="J174" s="20"/>
      <c r="K174" s="20">
        <v>8</v>
      </c>
      <c r="L174" s="20"/>
      <c r="M174" s="20"/>
      <c r="N174" s="55" t="s">
        <v>207</v>
      </c>
      <c r="O174" s="38"/>
      <c r="P174" s="55">
        <v>50299</v>
      </c>
      <c r="Q174" s="25" t="s">
        <v>208</v>
      </c>
    </row>
    <row r="175" s="1" customFormat="1" ht="27" customHeight="1" spans="1:17">
      <c r="A175" s="84" t="s">
        <v>297</v>
      </c>
      <c r="B175" s="39" t="s">
        <v>298</v>
      </c>
      <c r="C175" s="40"/>
      <c r="D175" s="40"/>
      <c r="E175" s="41"/>
      <c r="F175" s="20">
        <v>10</v>
      </c>
      <c r="G175" s="20">
        <f t="shared" ref="G175:M175" si="17">G176</f>
        <v>0</v>
      </c>
      <c r="H175" s="20">
        <f t="shared" si="17"/>
        <v>0</v>
      </c>
      <c r="I175" s="20">
        <f t="shared" si="17"/>
        <v>0</v>
      </c>
      <c r="J175" s="20">
        <f t="shared" si="17"/>
        <v>0</v>
      </c>
      <c r="K175" s="20">
        <f t="shared" si="17"/>
        <v>10</v>
      </c>
      <c r="L175" s="20">
        <f t="shared" si="17"/>
        <v>0</v>
      </c>
      <c r="M175" s="20">
        <f t="shared" si="17"/>
        <v>0</v>
      </c>
      <c r="N175" s="55"/>
      <c r="O175" s="38"/>
      <c r="P175" s="55"/>
      <c r="Q175" s="25"/>
    </row>
    <row r="176" s="1" customFormat="1" ht="27" customHeight="1" spans="1:17">
      <c r="A176" s="85"/>
      <c r="B176" s="38" t="s">
        <v>299</v>
      </c>
      <c r="C176" s="44" t="s">
        <v>300</v>
      </c>
      <c r="D176" s="45"/>
      <c r="E176" s="46"/>
      <c r="F176" s="20">
        <v>10</v>
      </c>
      <c r="G176" s="20"/>
      <c r="H176" s="20"/>
      <c r="I176" s="20"/>
      <c r="J176" s="20"/>
      <c r="K176" s="20">
        <v>10</v>
      </c>
      <c r="L176" s="20"/>
      <c r="M176" s="20"/>
      <c r="N176" s="55" t="s">
        <v>207</v>
      </c>
      <c r="O176" s="38"/>
      <c r="P176" s="55">
        <v>50299</v>
      </c>
      <c r="Q176" s="25" t="s">
        <v>208</v>
      </c>
    </row>
    <row r="177" s="1" customFormat="1" ht="27" customHeight="1" spans="1:17">
      <c r="A177" s="84" t="s">
        <v>301</v>
      </c>
      <c r="B177" s="30" t="s">
        <v>302</v>
      </c>
      <c r="C177" s="31"/>
      <c r="D177" s="31"/>
      <c r="E177" s="32"/>
      <c r="F177" s="20">
        <v>20</v>
      </c>
      <c r="G177" s="20">
        <f t="shared" ref="G177:M177" si="18">G178+G179+G180</f>
        <v>10</v>
      </c>
      <c r="H177" s="20">
        <f t="shared" si="18"/>
        <v>0</v>
      </c>
      <c r="I177" s="20">
        <f t="shared" si="18"/>
        <v>0</v>
      </c>
      <c r="J177" s="20">
        <f t="shared" si="18"/>
        <v>0</v>
      </c>
      <c r="K177" s="20">
        <f t="shared" si="18"/>
        <v>0</v>
      </c>
      <c r="L177" s="20">
        <f t="shared" si="18"/>
        <v>10</v>
      </c>
      <c r="M177" s="20">
        <f t="shared" si="18"/>
        <v>0</v>
      </c>
      <c r="N177" s="55"/>
      <c r="O177" s="38"/>
      <c r="P177" s="55"/>
      <c r="Q177" s="25"/>
    </row>
    <row r="178" s="1" customFormat="1" ht="27" customHeight="1" spans="1:17">
      <c r="A178" s="85"/>
      <c r="B178" s="38" t="s">
        <v>303</v>
      </c>
      <c r="C178" s="44" t="s">
        <v>304</v>
      </c>
      <c r="D178" s="45"/>
      <c r="E178" s="46"/>
      <c r="F178" s="20">
        <v>5</v>
      </c>
      <c r="G178" s="20"/>
      <c r="H178" s="20"/>
      <c r="I178" s="20"/>
      <c r="J178" s="20"/>
      <c r="K178" s="20"/>
      <c r="L178" s="20">
        <v>5</v>
      </c>
      <c r="M178" s="20"/>
      <c r="N178" s="77" t="s">
        <v>19</v>
      </c>
      <c r="O178" s="38"/>
      <c r="P178" s="77">
        <v>50299</v>
      </c>
      <c r="Q178" s="25" t="s">
        <v>305</v>
      </c>
    </row>
    <row r="179" s="1" customFormat="1" ht="27" customHeight="1" spans="1:17">
      <c r="A179" s="85"/>
      <c r="B179" s="38"/>
      <c r="C179" s="44" t="s">
        <v>306</v>
      </c>
      <c r="D179" s="45"/>
      <c r="E179" s="46"/>
      <c r="F179" s="20">
        <v>5</v>
      </c>
      <c r="G179" s="20"/>
      <c r="H179" s="20"/>
      <c r="I179" s="20"/>
      <c r="J179" s="20"/>
      <c r="K179" s="20"/>
      <c r="L179" s="20">
        <v>5</v>
      </c>
      <c r="M179" s="20"/>
      <c r="N179" s="77" t="s">
        <v>19</v>
      </c>
      <c r="O179" s="38"/>
      <c r="P179" s="77">
        <v>50502</v>
      </c>
      <c r="Q179" s="25" t="s">
        <v>307</v>
      </c>
    </row>
    <row r="180" s="1" customFormat="1" ht="27" customHeight="1" spans="1:17">
      <c r="A180" s="85"/>
      <c r="B180" s="25" t="s">
        <v>308</v>
      </c>
      <c r="C180" s="44" t="s">
        <v>309</v>
      </c>
      <c r="D180" s="45"/>
      <c r="E180" s="46"/>
      <c r="F180" s="20">
        <v>10</v>
      </c>
      <c r="G180" s="20">
        <v>10</v>
      </c>
      <c r="H180" s="107"/>
      <c r="I180" s="20"/>
      <c r="J180" s="20"/>
      <c r="K180" s="20"/>
      <c r="L180" s="20"/>
      <c r="M180" s="20"/>
      <c r="N180" s="55" t="s">
        <v>174</v>
      </c>
      <c r="O180" s="38"/>
      <c r="P180" s="55">
        <v>50502</v>
      </c>
      <c r="Q180" s="25"/>
    </row>
    <row r="181" s="1" customFormat="1" ht="27" customHeight="1" spans="1:17">
      <c r="A181" s="84" t="s">
        <v>310</v>
      </c>
      <c r="B181" s="30" t="s">
        <v>311</v>
      </c>
      <c r="C181" s="31"/>
      <c r="D181" s="31"/>
      <c r="E181" s="32"/>
      <c r="F181" s="20">
        <v>49</v>
      </c>
      <c r="G181" s="20">
        <f t="shared" ref="G181:M181" si="19">G182+G183+G184+G185+G186+G187</f>
        <v>20</v>
      </c>
      <c r="H181" s="20">
        <f t="shared" si="19"/>
        <v>0</v>
      </c>
      <c r="I181" s="20">
        <f t="shared" si="19"/>
        <v>0</v>
      </c>
      <c r="J181" s="20">
        <f t="shared" si="19"/>
        <v>0</v>
      </c>
      <c r="K181" s="20">
        <f t="shared" si="19"/>
        <v>24</v>
      </c>
      <c r="L181" s="20">
        <f t="shared" si="19"/>
        <v>5</v>
      </c>
      <c r="M181" s="20">
        <f t="shared" si="19"/>
        <v>0</v>
      </c>
      <c r="N181" s="55"/>
      <c r="O181" s="38"/>
      <c r="P181" s="55"/>
      <c r="Q181" s="25"/>
    </row>
    <row r="182" s="1" customFormat="1" ht="27" customHeight="1" spans="1:17">
      <c r="A182" s="85"/>
      <c r="B182" s="86" t="s">
        <v>312</v>
      </c>
      <c r="C182" s="99" t="s">
        <v>313</v>
      </c>
      <c r="D182" s="100"/>
      <c r="E182" s="101"/>
      <c r="F182" s="20">
        <v>5</v>
      </c>
      <c r="G182" s="20"/>
      <c r="H182" s="20"/>
      <c r="I182" s="20"/>
      <c r="J182" s="20"/>
      <c r="K182" s="20"/>
      <c r="L182" s="20">
        <v>5</v>
      </c>
      <c r="M182" s="20"/>
      <c r="N182" s="77" t="s">
        <v>19</v>
      </c>
      <c r="O182" s="38"/>
      <c r="P182" s="77">
        <v>50502</v>
      </c>
      <c r="Q182" s="25" t="s">
        <v>314</v>
      </c>
    </row>
    <row r="183" s="1" customFormat="1" ht="27" customHeight="1" spans="1:17">
      <c r="A183" s="85"/>
      <c r="B183" s="85"/>
      <c r="C183" s="99" t="s">
        <v>315</v>
      </c>
      <c r="D183" s="100"/>
      <c r="E183" s="101"/>
      <c r="F183" s="20">
        <v>10</v>
      </c>
      <c r="G183" s="20">
        <v>10</v>
      </c>
      <c r="H183" s="20"/>
      <c r="I183" s="20"/>
      <c r="J183" s="20"/>
      <c r="K183" s="20"/>
      <c r="L183" s="20"/>
      <c r="M183" s="20"/>
      <c r="N183" s="55" t="s">
        <v>174</v>
      </c>
      <c r="O183" s="38"/>
      <c r="P183" s="55">
        <v>50502</v>
      </c>
      <c r="Q183" s="25"/>
    </row>
    <row r="184" s="1" customFormat="1" ht="27" customHeight="1" spans="1:17">
      <c r="A184" s="85"/>
      <c r="B184" s="85"/>
      <c r="C184" s="44" t="s">
        <v>316</v>
      </c>
      <c r="D184" s="45"/>
      <c r="E184" s="46"/>
      <c r="F184" s="20">
        <v>10</v>
      </c>
      <c r="G184" s="20">
        <v>10</v>
      </c>
      <c r="H184" s="20"/>
      <c r="I184" s="20"/>
      <c r="J184" s="20"/>
      <c r="K184" s="20"/>
      <c r="L184" s="20"/>
      <c r="M184" s="20"/>
      <c r="N184" s="55" t="s">
        <v>174</v>
      </c>
      <c r="O184" s="38"/>
      <c r="P184" s="55">
        <v>50502</v>
      </c>
      <c r="Q184" s="25"/>
    </row>
    <row r="185" s="1" customFormat="1" ht="27" customHeight="1" spans="1:17">
      <c r="A185" s="85"/>
      <c r="B185" s="91"/>
      <c r="C185" s="44" t="s">
        <v>317</v>
      </c>
      <c r="D185" s="45"/>
      <c r="E185" s="46"/>
      <c r="F185" s="20">
        <v>6</v>
      </c>
      <c r="G185" s="20"/>
      <c r="H185" s="20"/>
      <c r="I185" s="20"/>
      <c r="J185" s="20"/>
      <c r="K185" s="20">
        <v>6</v>
      </c>
      <c r="L185" s="20"/>
      <c r="M185" s="20"/>
      <c r="N185" s="55" t="s">
        <v>207</v>
      </c>
      <c r="O185" s="38"/>
      <c r="P185" s="55">
        <v>50299</v>
      </c>
      <c r="Q185" s="25" t="s">
        <v>208</v>
      </c>
    </row>
    <row r="186" s="1" customFormat="1" ht="27" customHeight="1" spans="1:17">
      <c r="A186" s="85"/>
      <c r="B186" s="38" t="s">
        <v>318</v>
      </c>
      <c r="C186" s="44" t="s">
        <v>319</v>
      </c>
      <c r="D186" s="45"/>
      <c r="E186" s="46"/>
      <c r="F186" s="20">
        <v>8</v>
      </c>
      <c r="G186" s="20"/>
      <c r="H186" s="20"/>
      <c r="I186" s="20"/>
      <c r="J186" s="20"/>
      <c r="K186" s="20">
        <v>8</v>
      </c>
      <c r="L186" s="20"/>
      <c r="M186" s="20"/>
      <c r="N186" s="55" t="s">
        <v>207</v>
      </c>
      <c r="O186" s="38"/>
      <c r="P186" s="55">
        <v>50299</v>
      </c>
      <c r="Q186" s="25" t="s">
        <v>208</v>
      </c>
    </row>
    <row r="187" s="1" customFormat="1" ht="27" customHeight="1" spans="1:17">
      <c r="A187" s="91"/>
      <c r="B187" s="38" t="s">
        <v>320</v>
      </c>
      <c r="C187" s="44" t="s">
        <v>321</v>
      </c>
      <c r="D187" s="45"/>
      <c r="E187" s="46"/>
      <c r="F187" s="20">
        <v>10</v>
      </c>
      <c r="G187" s="20"/>
      <c r="H187" s="20"/>
      <c r="I187" s="20"/>
      <c r="J187" s="20"/>
      <c r="K187" s="20">
        <v>10</v>
      </c>
      <c r="L187" s="20"/>
      <c r="M187" s="20"/>
      <c r="N187" s="55" t="s">
        <v>207</v>
      </c>
      <c r="O187" s="38"/>
      <c r="P187" s="55">
        <v>50299</v>
      </c>
      <c r="Q187" s="25" t="s">
        <v>208</v>
      </c>
    </row>
    <row r="188" s="1" customFormat="1" ht="27" customHeight="1" spans="1:17">
      <c r="A188" s="53" t="s">
        <v>322</v>
      </c>
      <c r="B188" s="39" t="s">
        <v>323</v>
      </c>
      <c r="C188" s="40"/>
      <c r="D188" s="40"/>
      <c r="E188" s="41"/>
      <c r="F188" s="20">
        <v>18</v>
      </c>
      <c r="G188" s="20">
        <f t="shared" ref="G188:M188" si="20">SUM(G189:G190)</f>
        <v>0</v>
      </c>
      <c r="H188" s="20">
        <f t="shared" si="20"/>
        <v>0</v>
      </c>
      <c r="I188" s="20">
        <f t="shared" si="20"/>
        <v>0</v>
      </c>
      <c r="J188" s="20">
        <f t="shared" si="20"/>
        <v>0</v>
      </c>
      <c r="K188" s="20">
        <f t="shared" si="20"/>
        <v>18</v>
      </c>
      <c r="L188" s="20">
        <f t="shared" si="20"/>
        <v>0</v>
      </c>
      <c r="M188" s="20">
        <f t="shared" si="20"/>
        <v>0</v>
      </c>
      <c r="N188" s="55"/>
      <c r="O188" s="38"/>
      <c r="P188" s="55"/>
      <c r="Q188" s="25"/>
    </row>
    <row r="189" s="1" customFormat="1" ht="27" customHeight="1" spans="1:17">
      <c r="A189" s="53"/>
      <c r="B189" s="38" t="s">
        <v>324</v>
      </c>
      <c r="C189" s="113" t="s">
        <v>325</v>
      </c>
      <c r="D189" s="114"/>
      <c r="E189" s="114"/>
      <c r="F189" s="20">
        <v>8</v>
      </c>
      <c r="G189" s="20"/>
      <c r="H189" s="20"/>
      <c r="I189" s="20"/>
      <c r="J189" s="20"/>
      <c r="K189" s="20">
        <v>8</v>
      </c>
      <c r="L189" s="20"/>
      <c r="M189" s="20"/>
      <c r="N189" s="55" t="s">
        <v>207</v>
      </c>
      <c r="O189" s="38"/>
      <c r="P189" s="55">
        <v>50299</v>
      </c>
      <c r="Q189" s="25" t="s">
        <v>208</v>
      </c>
    </row>
    <row r="190" s="1" customFormat="1" ht="27" customHeight="1" spans="1:17">
      <c r="A190" s="53"/>
      <c r="B190" s="39" t="s">
        <v>326</v>
      </c>
      <c r="C190" s="113" t="s">
        <v>327</v>
      </c>
      <c r="D190" s="114"/>
      <c r="E190" s="114"/>
      <c r="F190" s="20">
        <v>10</v>
      </c>
      <c r="G190" s="20"/>
      <c r="H190" s="20"/>
      <c r="I190" s="20"/>
      <c r="J190" s="20"/>
      <c r="K190" s="20">
        <v>10</v>
      </c>
      <c r="L190" s="20"/>
      <c r="M190" s="20"/>
      <c r="N190" s="55" t="s">
        <v>207</v>
      </c>
      <c r="O190" s="38"/>
      <c r="P190" s="55">
        <v>50299</v>
      </c>
      <c r="Q190" s="25" t="s">
        <v>208</v>
      </c>
    </row>
  </sheetData>
  <autoFilter ref="A2:Q190"/>
  <mergeCells count="229">
    <mergeCell ref="A1:E1"/>
    <mergeCell ref="A2:Q2"/>
    <mergeCell ref="A3:Q3"/>
    <mergeCell ref="F4:M4"/>
    <mergeCell ref="A6:E6"/>
    <mergeCell ref="B7:E7"/>
    <mergeCell ref="C8:E8"/>
    <mergeCell ref="C9:E9"/>
    <mergeCell ref="C10:E10"/>
    <mergeCell ref="C11:E11"/>
    <mergeCell ref="C12:E12"/>
    <mergeCell ref="C13:E13"/>
    <mergeCell ref="C14:E14"/>
    <mergeCell ref="C15:E15"/>
    <mergeCell ref="C16:E16"/>
    <mergeCell ref="C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C34:E34"/>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70:E70"/>
    <mergeCell ref="D71:E71"/>
    <mergeCell ref="D72:E72"/>
    <mergeCell ref="D73:E73"/>
    <mergeCell ref="D74:E74"/>
    <mergeCell ref="D75:E75"/>
    <mergeCell ref="D76:E76"/>
    <mergeCell ref="D77:E77"/>
    <mergeCell ref="D78:E78"/>
    <mergeCell ref="D79:E79"/>
    <mergeCell ref="D80:E80"/>
    <mergeCell ref="D81:E81"/>
    <mergeCell ref="D84:E84"/>
    <mergeCell ref="D85:E85"/>
    <mergeCell ref="D86:E86"/>
    <mergeCell ref="D87:E87"/>
    <mergeCell ref="D88:E88"/>
    <mergeCell ref="D89:E89"/>
    <mergeCell ref="D90:E90"/>
    <mergeCell ref="D91:E91"/>
    <mergeCell ref="B94:E94"/>
    <mergeCell ref="C95:E95"/>
    <mergeCell ref="C96:E96"/>
    <mergeCell ref="C97:E97"/>
    <mergeCell ref="C98:E98"/>
    <mergeCell ref="C99:E99"/>
    <mergeCell ref="C100:E100"/>
    <mergeCell ref="C101:E101"/>
    <mergeCell ref="C102:E102"/>
    <mergeCell ref="C103:E103"/>
    <mergeCell ref="C104:E104"/>
    <mergeCell ref="C105:E105"/>
    <mergeCell ref="C106:E106"/>
    <mergeCell ref="C107:E107"/>
    <mergeCell ref="C108:E108"/>
    <mergeCell ref="C109:E109"/>
    <mergeCell ref="C110:E110"/>
    <mergeCell ref="C111:E111"/>
    <mergeCell ref="B112:E112"/>
    <mergeCell ref="C113:E113"/>
    <mergeCell ref="C114:E114"/>
    <mergeCell ref="C115:E115"/>
    <mergeCell ref="C116:E116"/>
    <mergeCell ref="C117:E117"/>
    <mergeCell ref="C118:E118"/>
    <mergeCell ref="C119:E119"/>
    <mergeCell ref="C120:E120"/>
    <mergeCell ref="C121:E121"/>
    <mergeCell ref="C122:E122"/>
    <mergeCell ref="C123:E123"/>
    <mergeCell ref="C124:E124"/>
    <mergeCell ref="C125:E125"/>
    <mergeCell ref="B126:E126"/>
    <mergeCell ref="C127:E127"/>
    <mergeCell ref="C128:E128"/>
    <mergeCell ref="C129:E129"/>
    <mergeCell ref="C130:E130"/>
    <mergeCell ref="C131:E131"/>
    <mergeCell ref="C132:E132"/>
    <mergeCell ref="C133:E133"/>
    <mergeCell ref="C134:E134"/>
    <mergeCell ref="B135:E135"/>
    <mergeCell ref="C136:E136"/>
    <mergeCell ref="C137:E137"/>
    <mergeCell ref="C138:E138"/>
    <mergeCell ref="C139:E139"/>
    <mergeCell ref="C140:E140"/>
    <mergeCell ref="C141:E141"/>
    <mergeCell ref="C142:E142"/>
    <mergeCell ref="B143:E143"/>
    <mergeCell ref="C144:E144"/>
    <mergeCell ref="C145:E145"/>
    <mergeCell ref="C146:E146"/>
    <mergeCell ref="C147:E147"/>
    <mergeCell ref="B148:E148"/>
    <mergeCell ref="C149:E149"/>
    <mergeCell ref="C150:E150"/>
    <mergeCell ref="C151:E151"/>
    <mergeCell ref="C152:E152"/>
    <mergeCell ref="C153:E153"/>
    <mergeCell ref="C154:E154"/>
    <mergeCell ref="C155:E155"/>
    <mergeCell ref="C156:E156"/>
    <mergeCell ref="B157:E157"/>
    <mergeCell ref="C158:E158"/>
    <mergeCell ref="C159:E159"/>
    <mergeCell ref="B160:E160"/>
    <mergeCell ref="C161:E161"/>
    <mergeCell ref="C162:E162"/>
    <mergeCell ref="C163:E163"/>
    <mergeCell ref="C164:E164"/>
    <mergeCell ref="B165:E165"/>
    <mergeCell ref="C166:E166"/>
    <mergeCell ref="C167:E167"/>
    <mergeCell ref="C168:E168"/>
    <mergeCell ref="B169:E169"/>
    <mergeCell ref="C170:E170"/>
    <mergeCell ref="C171:E171"/>
    <mergeCell ref="C172:E172"/>
    <mergeCell ref="C173:E173"/>
    <mergeCell ref="C174:E174"/>
    <mergeCell ref="B175:E175"/>
    <mergeCell ref="C176:E176"/>
    <mergeCell ref="B177:E177"/>
    <mergeCell ref="C178:E178"/>
    <mergeCell ref="C179:E179"/>
    <mergeCell ref="C180:E180"/>
    <mergeCell ref="B181:E181"/>
    <mergeCell ref="C182:E182"/>
    <mergeCell ref="C183:E183"/>
    <mergeCell ref="C184:E184"/>
    <mergeCell ref="C185:E185"/>
    <mergeCell ref="C186:E186"/>
    <mergeCell ref="C187:E187"/>
    <mergeCell ref="B188:E188"/>
    <mergeCell ref="C189:E189"/>
    <mergeCell ref="C190:E190"/>
    <mergeCell ref="A94:A111"/>
    <mergeCell ref="A112:A125"/>
    <mergeCell ref="A126:A134"/>
    <mergeCell ref="A135:A142"/>
    <mergeCell ref="A143:A147"/>
    <mergeCell ref="A148:A156"/>
    <mergeCell ref="A157:A159"/>
    <mergeCell ref="A160:A164"/>
    <mergeCell ref="A165:A168"/>
    <mergeCell ref="A169:A174"/>
    <mergeCell ref="A175:A176"/>
    <mergeCell ref="A177:A180"/>
    <mergeCell ref="A181:A187"/>
    <mergeCell ref="A188:A190"/>
    <mergeCell ref="B9:B11"/>
    <mergeCell ref="B14:B16"/>
    <mergeCell ref="B17:B52"/>
    <mergeCell ref="B53:B56"/>
    <mergeCell ref="B59:B60"/>
    <mergeCell ref="B61:B93"/>
    <mergeCell ref="B95:B110"/>
    <mergeCell ref="B113:B123"/>
    <mergeCell ref="B127:B134"/>
    <mergeCell ref="B136:B138"/>
    <mergeCell ref="B145:B146"/>
    <mergeCell ref="B149:B153"/>
    <mergeCell ref="B158:B159"/>
    <mergeCell ref="B166:B167"/>
    <mergeCell ref="B170:B172"/>
    <mergeCell ref="B178:B179"/>
    <mergeCell ref="B182:B185"/>
    <mergeCell ref="C18:C20"/>
    <mergeCell ref="C21:C27"/>
    <mergeCell ref="C28:C32"/>
    <mergeCell ref="C39:C43"/>
    <mergeCell ref="C44:C48"/>
    <mergeCell ref="C50:C52"/>
    <mergeCell ref="C53:C56"/>
    <mergeCell ref="C59:C60"/>
    <mergeCell ref="C61:C93"/>
    <mergeCell ref="D68:D69"/>
    <mergeCell ref="D82:D83"/>
    <mergeCell ref="D92:D93"/>
    <mergeCell ref="N4:N5"/>
    <mergeCell ref="O4:O5"/>
    <mergeCell ref="P4:P5"/>
    <mergeCell ref="Q4:Q5"/>
    <mergeCell ref="A4:E5"/>
    <mergeCell ref="C35:D37"/>
  </mergeCells>
  <printOptions horizontalCentered="1"/>
  <pageMargins left="0.707638888888889" right="0.707638888888889" top="0.747916666666667" bottom="0.747916666666667" header="0.313888888888889" footer="0.313888888888889"/>
  <pageSetup paperSize="9" scale="68"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基层科普行动计划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2018-04-04T02:32:06Z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