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103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6" i="1" l="1"/>
  <c r="C49" i="1"/>
  <c r="C18" i="1"/>
  <c r="C56" i="1"/>
  <c r="C52" i="1"/>
  <c r="C46" i="1"/>
  <c r="C43" i="1"/>
  <c r="C40" i="1"/>
  <c r="C38" i="1"/>
  <c r="C29" i="1"/>
  <c r="C15" i="1"/>
  <c r="C23" i="1"/>
  <c r="C11" i="1"/>
  <c r="C9" i="1"/>
  <c r="C7" i="1"/>
  <c r="C5" i="1" l="1"/>
</calcChain>
</file>

<file path=xl/sharedStrings.xml><?xml version="1.0" encoding="utf-8"?>
<sst xmlns="http://schemas.openxmlformats.org/spreadsheetml/2006/main" count="121" uniqueCount="99">
  <si>
    <t>附件</t>
  </si>
  <si>
    <t xml:space="preserve"> </t>
  </si>
  <si>
    <t>单位：万元</t>
  </si>
  <si>
    <t>单位</t>
  </si>
  <si>
    <t>经费（万元）</t>
  </si>
  <si>
    <t>项目内容</t>
  </si>
  <si>
    <t>合计</t>
  </si>
  <si>
    <t>市州、省直管县合计</t>
  </si>
  <si>
    <t>长沙市</t>
  </si>
  <si>
    <t>小计</t>
  </si>
  <si>
    <t>株洲市</t>
  </si>
  <si>
    <t>湘潭市</t>
  </si>
  <si>
    <t>湘乡市</t>
  </si>
  <si>
    <t>衡阳市</t>
  </si>
  <si>
    <t>邵阳市</t>
  </si>
  <si>
    <t>邵阳市本级及所辖区</t>
  </si>
  <si>
    <t>邵阳县</t>
  </si>
  <si>
    <t>岳阳市</t>
  </si>
  <si>
    <t>湘阴县</t>
  </si>
  <si>
    <t>临湘市</t>
  </si>
  <si>
    <t>汩罗市</t>
  </si>
  <si>
    <t>常德市</t>
  </si>
  <si>
    <t>常德市本级及所辖区</t>
  </si>
  <si>
    <t>市地震局防震减灾业务工作补助、防震减灾知识大赛（西部赛区）等</t>
  </si>
  <si>
    <t>安乡县</t>
  </si>
  <si>
    <t>地震台运行补助</t>
  </si>
  <si>
    <t>石门县</t>
  </si>
  <si>
    <t>津市市</t>
  </si>
  <si>
    <t>张家界市</t>
  </si>
  <si>
    <t>张家界市本级及所辖区</t>
  </si>
  <si>
    <t>益阳市</t>
  </si>
  <si>
    <t>益阳市本级及所辖区</t>
  </si>
  <si>
    <t>郴州市</t>
  </si>
  <si>
    <t>郴州市本级及所辖区</t>
  </si>
  <si>
    <t>永州市</t>
  </si>
  <si>
    <t>永州市本级及所辖区</t>
  </si>
  <si>
    <t>娄底市</t>
  </si>
  <si>
    <t>娄底市本级及所辖区</t>
  </si>
  <si>
    <t>怀化市</t>
  </si>
  <si>
    <t>怀化市本级及所辖区</t>
  </si>
  <si>
    <t>溆浦县</t>
  </si>
  <si>
    <t>辰溪县</t>
  </si>
  <si>
    <t>湘西土家族苗族自治州</t>
  </si>
  <si>
    <t>2019年省地震事务专项资金安排表</t>
    <phoneticPr fontId="5" type="noConversion"/>
  </si>
  <si>
    <t>省级抗震农居示范点、防震减灾示范工作等</t>
    <phoneticPr fontId="5" type="noConversion"/>
  </si>
  <si>
    <t>长沙市本级</t>
    <phoneticPr fontId="5" type="noConversion"/>
  </si>
  <si>
    <t>株洲市本级</t>
    <phoneticPr fontId="5" type="noConversion"/>
  </si>
  <si>
    <t>湘潭市本级及所辖区</t>
    <phoneticPr fontId="5" type="noConversion"/>
  </si>
  <si>
    <t>韶山市</t>
    <phoneticPr fontId="5" type="noConversion"/>
  </si>
  <si>
    <t>防震减灾业务等</t>
    <phoneticPr fontId="5" type="noConversion"/>
  </si>
  <si>
    <t>地震台运行补助</t>
    <phoneticPr fontId="5" type="noConversion"/>
  </si>
  <si>
    <t>岳阳市本级</t>
    <phoneticPr fontId="5" type="noConversion"/>
  </si>
  <si>
    <t>防震减灾示范工作、地震会商室、公田水准勘选、水温运维等</t>
    <phoneticPr fontId="5" type="noConversion"/>
  </si>
  <si>
    <t>平江县</t>
    <phoneticPr fontId="5" type="noConversion"/>
  </si>
  <si>
    <t>省级抗震农居示范点等</t>
    <phoneticPr fontId="5" type="noConversion"/>
  </si>
  <si>
    <t>地震台改造及设备维护等</t>
    <phoneticPr fontId="5" type="noConversion"/>
  </si>
  <si>
    <t>地震台优化改造</t>
    <phoneticPr fontId="5" type="noConversion"/>
  </si>
  <si>
    <t>衡阳市本级</t>
    <phoneticPr fontId="5" type="noConversion"/>
  </si>
  <si>
    <t>防震减灾示范工作、地震宏观观测点标准化、农居图集出版等</t>
    <phoneticPr fontId="5" type="noConversion"/>
  </si>
  <si>
    <t>祁东县</t>
    <phoneticPr fontId="5" type="noConversion"/>
  </si>
  <si>
    <t>抗震农居技术培训、地震会商室、汝城台台址勘选等</t>
    <phoneticPr fontId="5" type="noConversion"/>
  </si>
  <si>
    <t>资兴市</t>
    <phoneticPr fontId="5" type="noConversion"/>
  </si>
  <si>
    <t>临澧县</t>
    <phoneticPr fontId="5" type="noConversion"/>
  </si>
  <si>
    <t>省级抗震农居示范点等</t>
    <phoneticPr fontId="5" type="noConversion"/>
  </si>
  <si>
    <t>地震台运行补助、省级抗震农居示范点等</t>
    <phoneticPr fontId="5" type="noConversion"/>
  </si>
  <si>
    <t>地震台运行补助等</t>
    <phoneticPr fontId="5" type="noConversion"/>
  </si>
  <si>
    <t>澧县</t>
    <phoneticPr fontId="5" type="noConversion"/>
  </si>
  <si>
    <t>汉寿县</t>
    <phoneticPr fontId="5" type="noConversion"/>
  </si>
  <si>
    <t>桃源县</t>
    <phoneticPr fontId="5" type="noConversion"/>
  </si>
  <si>
    <t>地震台运行补助、台站优化改造</t>
    <phoneticPr fontId="5" type="noConversion"/>
  </si>
  <si>
    <t>省级抗震农居示范点</t>
  </si>
  <si>
    <t>防震减灾示范工作、地震现场工作对标准化建设等</t>
    <phoneticPr fontId="5" type="noConversion"/>
  </si>
  <si>
    <t>安化县</t>
    <phoneticPr fontId="5" type="noConversion"/>
  </si>
  <si>
    <t>防震减灾业务等</t>
    <phoneticPr fontId="5" type="noConversion"/>
  </si>
  <si>
    <t>地震台运行补助等</t>
    <phoneticPr fontId="5" type="noConversion"/>
  </si>
  <si>
    <t>冷水江市</t>
    <phoneticPr fontId="5" type="noConversion"/>
  </si>
  <si>
    <t>防震减灾业务、农居图集出版等</t>
    <phoneticPr fontId="5" type="noConversion"/>
  </si>
  <si>
    <t>邵阳县罗城乡乡村防震减灾项目</t>
    <phoneticPr fontId="5" type="noConversion"/>
  </si>
  <si>
    <t>新宁县</t>
    <phoneticPr fontId="5" type="noConversion"/>
  </si>
  <si>
    <t>地震台补助运行</t>
    <phoneticPr fontId="5" type="noConversion"/>
  </si>
  <si>
    <t>防震减灾业务、抗震农居科普宣传、地震台标准化改造等</t>
    <phoneticPr fontId="5" type="noConversion"/>
  </si>
  <si>
    <t>防震减灾业务、地震观测井孔建设，洪江区地震台运行补助</t>
    <phoneticPr fontId="5" type="noConversion"/>
  </si>
  <si>
    <t>州本级</t>
    <phoneticPr fontId="5" type="noConversion"/>
  </si>
  <si>
    <t>省级抗震农居示范点、地震会商室等</t>
    <phoneticPr fontId="5" type="noConversion"/>
  </si>
  <si>
    <t>省地震局</t>
    <phoneticPr fontId="5" type="noConversion"/>
  </si>
  <si>
    <t>新邵县</t>
    <phoneticPr fontId="5" type="noConversion"/>
  </si>
  <si>
    <t>防震减灾业务</t>
    <phoneticPr fontId="5" type="noConversion"/>
  </si>
  <si>
    <t>江华县</t>
    <phoneticPr fontId="5" type="noConversion"/>
  </si>
  <si>
    <t>防震减灾业务、地震会商室</t>
    <phoneticPr fontId="5" type="noConversion"/>
  </si>
  <si>
    <t>地震台运行补助</t>
    <phoneticPr fontId="5" type="noConversion"/>
  </si>
  <si>
    <t>防震减灾科普宣传</t>
    <phoneticPr fontId="5" type="noConversion"/>
  </si>
  <si>
    <t>台网中心改造项目</t>
    <phoneticPr fontId="5" type="noConversion"/>
  </si>
  <si>
    <t>科技管理工作</t>
    <phoneticPr fontId="5" type="noConversion"/>
  </si>
  <si>
    <t>省地震台网运行维护</t>
    <phoneticPr fontId="5" type="noConversion"/>
  </si>
  <si>
    <t>动漫出版发行、防震减灾知识竞赛等</t>
    <phoneticPr fontId="5" type="noConversion"/>
  </si>
  <si>
    <t>地震台网中心维修改造等</t>
    <phoneticPr fontId="5" type="noConversion"/>
  </si>
  <si>
    <t>科研课题等支出</t>
    <phoneticPr fontId="5" type="noConversion"/>
  </si>
  <si>
    <t>地震台网等运行维护经费</t>
    <phoneticPr fontId="5" type="noConversion"/>
  </si>
  <si>
    <t>省地震局本级小计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</si>
</sst>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00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indent="15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abSelected="1" workbookViewId="0">
      <selection activeCell="A58" sqref="A58:C58"/>
    </sheetView>
  </sheetViews>
  <sheetFormatPr defaultColWidth="9" defaultRowHeight="13.5"/>
  <cols>
    <col min="2" max="2" width="19.125" customWidth="1"/>
    <col min="3" max="3" width="14.875" customWidth="1"/>
    <col min="4" max="4" width="25.625" customWidth="1"/>
  </cols>
  <sheetData>
    <row r="1" spans="1:4" ht="20.25">
      <c r="A1" s="1" t="s">
        <v>0</v>
      </c>
    </row>
    <row r="2" spans="1:4" ht="27">
      <c r="A2" s="13" t="s">
        <v>43</v>
      </c>
      <c r="B2" s="13"/>
      <c r="C2" s="13"/>
      <c r="D2" s="13"/>
    </row>
    <row r="3" spans="1:4" ht="20.25">
      <c r="A3" s="2" t="s">
        <v>1</v>
      </c>
      <c r="D3" s="3" t="s">
        <v>2</v>
      </c>
    </row>
    <row r="4" spans="1:4" ht="28.5" customHeight="1">
      <c r="A4" s="14" t="s">
        <v>3</v>
      </c>
      <c r="B4" s="14"/>
      <c r="C4" s="15" t="s">
        <v>4</v>
      </c>
      <c r="D4" s="15" t="s">
        <v>5</v>
      </c>
    </row>
    <row r="5" spans="1:4" ht="15" customHeight="1">
      <c r="A5" s="14" t="s">
        <v>6</v>
      </c>
      <c r="B5" s="14"/>
      <c r="C5" s="15">
        <f>C6+C58</f>
        <v>1039</v>
      </c>
      <c r="D5" s="4"/>
    </row>
    <row r="6" spans="1:4" ht="27.75" customHeight="1">
      <c r="A6" s="14" t="s">
        <v>7</v>
      </c>
      <c r="B6" s="14"/>
      <c r="C6" s="15">
        <f>C7+C9+C11+C15+C18+C23+C29+C38+C40+C43+C46+C49+C52+C56</f>
        <v>491</v>
      </c>
      <c r="D6" s="4"/>
    </row>
    <row r="7" spans="1:4" ht="15" customHeight="1">
      <c r="A7" s="12" t="s">
        <v>8</v>
      </c>
      <c r="B7" s="4" t="s">
        <v>9</v>
      </c>
      <c r="C7" s="4">
        <f>C8</f>
        <v>41</v>
      </c>
      <c r="D7" s="5"/>
    </row>
    <row r="8" spans="1:4" ht="27">
      <c r="A8" s="12"/>
      <c r="B8" s="4" t="s">
        <v>45</v>
      </c>
      <c r="C8" s="4">
        <v>41</v>
      </c>
      <c r="D8" s="5" t="s">
        <v>44</v>
      </c>
    </row>
    <row r="9" spans="1:4" ht="15" customHeight="1">
      <c r="A9" s="12" t="s">
        <v>10</v>
      </c>
      <c r="B9" s="4" t="s">
        <v>9</v>
      </c>
      <c r="C9" s="4">
        <f>C10</f>
        <v>22</v>
      </c>
      <c r="D9" s="5"/>
    </row>
    <row r="10" spans="1:4" ht="27">
      <c r="A10" s="12"/>
      <c r="B10" s="4" t="s">
        <v>46</v>
      </c>
      <c r="C10" s="4">
        <v>22</v>
      </c>
      <c r="D10" s="5" t="s">
        <v>44</v>
      </c>
    </row>
    <row r="11" spans="1:4" ht="15" customHeight="1">
      <c r="A11" s="12" t="s">
        <v>11</v>
      </c>
      <c r="B11" s="4" t="s">
        <v>9</v>
      </c>
      <c r="C11" s="4">
        <f>C12+C13+C14</f>
        <v>13</v>
      </c>
      <c r="D11" s="5"/>
    </row>
    <row r="12" spans="1:4">
      <c r="A12" s="12"/>
      <c r="B12" s="4" t="s">
        <v>47</v>
      </c>
      <c r="C12" s="4">
        <v>11</v>
      </c>
      <c r="D12" s="5" t="s">
        <v>49</v>
      </c>
    </row>
    <row r="13" spans="1:4">
      <c r="A13" s="12"/>
      <c r="B13" s="4" t="s">
        <v>48</v>
      </c>
      <c r="C13" s="4">
        <v>1</v>
      </c>
      <c r="D13" s="5" t="s">
        <v>50</v>
      </c>
    </row>
    <row r="14" spans="1:4">
      <c r="A14" s="12"/>
      <c r="B14" s="4" t="s">
        <v>12</v>
      </c>
      <c r="C14" s="4">
        <v>1</v>
      </c>
      <c r="D14" s="5" t="s">
        <v>50</v>
      </c>
    </row>
    <row r="15" spans="1:4" ht="15" customHeight="1">
      <c r="A15" s="12" t="s">
        <v>13</v>
      </c>
      <c r="B15" s="4" t="s">
        <v>9</v>
      </c>
      <c r="C15" s="4">
        <f>C16+C17</f>
        <v>39</v>
      </c>
      <c r="D15" s="5"/>
    </row>
    <row r="16" spans="1:4" ht="40.5">
      <c r="A16" s="12"/>
      <c r="B16" s="4" t="s">
        <v>57</v>
      </c>
      <c r="C16" s="4">
        <v>29</v>
      </c>
      <c r="D16" s="5" t="s">
        <v>58</v>
      </c>
    </row>
    <row r="17" spans="1:4">
      <c r="A17" s="12"/>
      <c r="B17" s="4" t="s">
        <v>59</v>
      </c>
      <c r="C17" s="4">
        <v>10</v>
      </c>
      <c r="D17" s="5" t="s">
        <v>54</v>
      </c>
    </row>
    <row r="18" spans="1:4" ht="15" customHeight="1">
      <c r="A18" s="12" t="s">
        <v>14</v>
      </c>
      <c r="B18" s="4" t="s">
        <v>9</v>
      </c>
      <c r="C18" s="4">
        <f>C19+C20+C21+C22</f>
        <v>33</v>
      </c>
      <c r="D18" s="5"/>
    </row>
    <row r="19" spans="1:4" ht="27">
      <c r="A19" s="12"/>
      <c r="B19" s="4" t="s">
        <v>15</v>
      </c>
      <c r="C19" s="4">
        <v>17</v>
      </c>
      <c r="D19" s="5" t="s">
        <v>76</v>
      </c>
    </row>
    <row r="20" spans="1:4" ht="27">
      <c r="A20" s="12"/>
      <c r="B20" s="4" t="s">
        <v>16</v>
      </c>
      <c r="C20" s="4">
        <v>10</v>
      </c>
      <c r="D20" s="5" t="s">
        <v>77</v>
      </c>
    </row>
    <row r="21" spans="1:4">
      <c r="A21" s="12"/>
      <c r="B21" s="4" t="s">
        <v>85</v>
      </c>
      <c r="C21" s="4">
        <v>3</v>
      </c>
      <c r="D21" s="5" t="s">
        <v>86</v>
      </c>
    </row>
    <row r="22" spans="1:4">
      <c r="A22" s="12"/>
      <c r="B22" s="4" t="s">
        <v>78</v>
      </c>
      <c r="C22" s="4">
        <v>3</v>
      </c>
      <c r="D22" s="5" t="s">
        <v>79</v>
      </c>
    </row>
    <row r="23" spans="1:4" ht="15" customHeight="1">
      <c r="A23" s="12" t="s">
        <v>17</v>
      </c>
      <c r="B23" s="4" t="s">
        <v>9</v>
      </c>
      <c r="C23" s="4">
        <f>C24+C25+C26+C27+C28</f>
        <v>55</v>
      </c>
      <c r="D23" s="5"/>
    </row>
    <row r="24" spans="1:4" ht="40.5">
      <c r="A24" s="12"/>
      <c r="B24" s="4" t="s">
        <v>51</v>
      </c>
      <c r="C24" s="4">
        <v>15</v>
      </c>
      <c r="D24" s="5" t="s">
        <v>52</v>
      </c>
    </row>
    <row r="25" spans="1:4">
      <c r="A25" s="12"/>
      <c r="B25" s="4" t="s">
        <v>18</v>
      </c>
      <c r="C25" s="4">
        <v>14</v>
      </c>
      <c r="D25" s="5" t="s">
        <v>54</v>
      </c>
    </row>
    <row r="26" spans="1:4">
      <c r="A26" s="12"/>
      <c r="B26" s="4" t="s">
        <v>20</v>
      </c>
      <c r="C26" s="4">
        <v>11</v>
      </c>
      <c r="D26" s="5" t="s">
        <v>63</v>
      </c>
    </row>
    <row r="27" spans="1:4">
      <c r="A27" s="12"/>
      <c r="B27" s="4" t="s">
        <v>19</v>
      </c>
      <c r="C27" s="4">
        <v>10</v>
      </c>
      <c r="D27" s="5" t="s">
        <v>55</v>
      </c>
    </row>
    <row r="28" spans="1:4">
      <c r="A28" s="12"/>
      <c r="B28" s="7" t="s">
        <v>53</v>
      </c>
      <c r="C28" s="7">
        <v>5</v>
      </c>
      <c r="D28" s="8" t="s">
        <v>56</v>
      </c>
    </row>
    <row r="29" spans="1:4" ht="15" customHeight="1">
      <c r="A29" s="12" t="s">
        <v>21</v>
      </c>
      <c r="B29" s="4" t="s">
        <v>9</v>
      </c>
      <c r="C29" s="4">
        <f>C30+C31+C32+C33+C34+C35+C36+C37</f>
        <v>124</v>
      </c>
      <c r="D29" s="5"/>
    </row>
    <row r="30" spans="1:4" ht="40.5">
      <c r="A30" s="12"/>
      <c r="B30" s="4" t="s">
        <v>22</v>
      </c>
      <c r="C30" s="4">
        <v>85</v>
      </c>
      <c r="D30" s="5" t="s">
        <v>23</v>
      </c>
    </row>
    <row r="31" spans="1:4">
      <c r="A31" s="12"/>
      <c r="B31" s="4" t="s">
        <v>27</v>
      </c>
      <c r="C31" s="4">
        <v>1</v>
      </c>
      <c r="D31" s="5" t="s">
        <v>25</v>
      </c>
    </row>
    <row r="32" spans="1:4">
      <c r="A32" s="12"/>
      <c r="B32" s="4" t="s">
        <v>26</v>
      </c>
      <c r="C32" s="4">
        <v>4</v>
      </c>
      <c r="D32" s="5" t="s">
        <v>25</v>
      </c>
    </row>
    <row r="33" spans="1:4" ht="27">
      <c r="A33" s="12"/>
      <c r="B33" s="7" t="s">
        <v>62</v>
      </c>
      <c r="C33" s="7">
        <v>11</v>
      </c>
      <c r="D33" s="5" t="s">
        <v>64</v>
      </c>
    </row>
    <row r="34" spans="1:4">
      <c r="A34" s="12"/>
      <c r="B34" s="4" t="s">
        <v>24</v>
      </c>
      <c r="C34" s="4">
        <v>5</v>
      </c>
      <c r="D34" s="5" t="s">
        <v>65</v>
      </c>
    </row>
    <row r="35" spans="1:4">
      <c r="A35" s="12"/>
      <c r="B35" s="7" t="s">
        <v>66</v>
      </c>
      <c r="C35" s="7">
        <v>2</v>
      </c>
      <c r="D35" s="5" t="s">
        <v>50</v>
      </c>
    </row>
    <row r="36" spans="1:4" ht="27">
      <c r="A36" s="12"/>
      <c r="B36" s="9" t="s">
        <v>67</v>
      </c>
      <c r="C36" s="9">
        <v>6</v>
      </c>
      <c r="D36" s="5" t="s">
        <v>69</v>
      </c>
    </row>
    <row r="37" spans="1:4">
      <c r="A37" s="12"/>
      <c r="B37" s="9" t="s">
        <v>68</v>
      </c>
      <c r="C37" s="9">
        <v>10</v>
      </c>
      <c r="D37" s="5" t="s">
        <v>70</v>
      </c>
    </row>
    <row r="38" spans="1:4" ht="15" customHeight="1">
      <c r="A38" s="12" t="s">
        <v>28</v>
      </c>
      <c r="B38" s="4" t="s">
        <v>9</v>
      </c>
      <c r="C38" s="4">
        <f>C39</f>
        <v>27</v>
      </c>
      <c r="D38" s="5"/>
    </row>
    <row r="39" spans="1:4" ht="42.75" customHeight="1">
      <c r="A39" s="12"/>
      <c r="B39" s="6" t="s">
        <v>29</v>
      </c>
      <c r="C39" s="4">
        <v>27</v>
      </c>
      <c r="D39" s="5" t="s">
        <v>80</v>
      </c>
    </row>
    <row r="40" spans="1:4" ht="15" customHeight="1">
      <c r="A40" s="12" t="s">
        <v>30</v>
      </c>
      <c r="B40" s="4" t="s">
        <v>9</v>
      </c>
      <c r="C40" s="4">
        <f>C41+C42</f>
        <v>26</v>
      </c>
      <c r="D40" s="5"/>
    </row>
    <row r="41" spans="1:4" ht="27">
      <c r="A41" s="12"/>
      <c r="B41" s="10" t="s">
        <v>31</v>
      </c>
      <c r="C41" s="4">
        <v>25</v>
      </c>
      <c r="D41" s="5" t="s">
        <v>71</v>
      </c>
    </row>
    <row r="42" spans="1:4" ht="24" customHeight="1">
      <c r="A42" s="12"/>
      <c r="B42" s="11" t="s">
        <v>72</v>
      </c>
      <c r="C42" s="4">
        <v>1</v>
      </c>
      <c r="D42" s="5" t="s">
        <v>50</v>
      </c>
    </row>
    <row r="43" spans="1:4" ht="15" customHeight="1">
      <c r="A43" s="12" t="s">
        <v>32</v>
      </c>
      <c r="B43" s="4" t="s">
        <v>9</v>
      </c>
      <c r="C43" s="4">
        <f>C44+C45</f>
        <v>31</v>
      </c>
      <c r="D43" s="5"/>
    </row>
    <row r="44" spans="1:4" ht="33.75" customHeight="1">
      <c r="A44" s="12"/>
      <c r="B44" s="4" t="s">
        <v>33</v>
      </c>
      <c r="C44" s="4">
        <v>30</v>
      </c>
      <c r="D44" s="5" t="s">
        <v>60</v>
      </c>
    </row>
    <row r="45" spans="1:4">
      <c r="A45" s="12"/>
      <c r="B45" s="7" t="s">
        <v>61</v>
      </c>
      <c r="C45" s="7">
        <v>1</v>
      </c>
      <c r="D45" s="5" t="s">
        <v>25</v>
      </c>
    </row>
    <row r="46" spans="1:4" ht="15" customHeight="1">
      <c r="A46" s="12" t="s">
        <v>34</v>
      </c>
      <c r="B46" s="4" t="s">
        <v>9</v>
      </c>
      <c r="C46" s="4">
        <f>C47+C48</f>
        <v>11</v>
      </c>
      <c r="D46" s="5"/>
    </row>
    <row r="47" spans="1:4">
      <c r="A47" s="12"/>
      <c r="B47" s="4" t="s">
        <v>35</v>
      </c>
      <c r="C47" s="4">
        <v>10</v>
      </c>
      <c r="D47" s="5" t="s">
        <v>88</v>
      </c>
    </row>
    <row r="48" spans="1:4">
      <c r="A48" s="12"/>
      <c r="B48" s="4" t="s">
        <v>87</v>
      </c>
      <c r="C48" s="4">
        <v>1</v>
      </c>
      <c r="D48" s="5" t="s">
        <v>89</v>
      </c>
    </row>
    <row r="49" spans="1:4" ht="15" customHeight="1">
      <c r="A49" s="12" t="s">
        <v>36</v>
      </c>
      <c r="B49" s="4" t="s">
        <v>9</v>
      </c>
      <c r="C49" s="4">
        <f>C50+C51</f>
        <v>11</v>
      </c>
      <c r="D49" s="5"/>
    </row>
    <row r="50" spans="1:4" ht="15" customHeight="1">
      <c r="A50" s="12"/>
      <c r="B50" s="4" t="s">
        <v>37</v>
      </c>
      <c r="C50" s="4">
        <v>7</v>
      </c>
      <c r="D50" s="5" t="s">
        <v>73</v>
      </c>
    </row>
    <row r="51" spans="1:4">
      <c r="A51" s="12"/>
      <c r="B51" s="7" t="s">
        <v>75</v>
      </c>
      <c r="C51" s="7">
        <v>4</v>
      </c>
      <c r="D51" s="5" t="s">
        <v>74</v>
      </c>
    </row>
    <row r="52" spans="1:4" ht="15" customHeight="1">
      <c r="A52" s="12" t="s">
        <v>38</v>
      </c>
      <c r="B52" s="4" t="s">
        <v>9</v>
      </c>
      <c r="C52" s="4">
        <f>C53+C54+C55</f>
        <v>35</v>
      </c>
      <c r="D52" s="5"/>
    </row>
    <row r="53" spans="1:4" ht="40.5">
      <c r="A53" s="12"/>
      <c r="B53" s="4" t="s">
        <v>39</v>
      </c>
      <c r="C53" s="4">
        <v>33</v>
      </c>
      <c r="D53" s="5" t="s">
        <v>81</v>
      </c>
    </row>
    <row r="54" spans="1:4">
      <c r="A54" s="12"/>
      <c r="B54" s="4" t="s">
        <v>40</v>
      </c>
      <c r="C54" s="4">
        <v>1</v>
      </c>
      <c r="D54" s="5" t="s">
        <v>25</v>
      </c>
    </row>
    <row r="55" spans="1:4">
      <c r="A55" s="12"/>
      <c r="B55" s="4" t="s">
        <v>41</v>
      </c>
      <c r="C55" s="4">
        <v>1</v>
      </c>
      <c r="D55" s="5" t="s">
        <v>25</v>
      </c>
    </row>
    <row r="56" spans="1:4" ht="21.95" customHeight="1">
      <c r="A56" s="12" t="s">
        <v>42</v>
      </c>
      <c r="B56" s="4" t="s">
        <v>9</v>
      </c>
      <c r="C56" s="4">
        <f>C57</f>
        <v>23</v>
      </c>
      <c r="D56" s="5"/>
    </row>
    <row r="57" spans="1:4" ht="27">
      <c r="A57" s="12"/>
      <c r="B57" s="4" t="s">
        <v>82</v>
      </c>
      <c r="C57" s="4">
        <v>23</v>
      </c>
      <c r="D57" s="5" t="s">
        <v>83</v>
      </c>
    </row>
    <row r="58" spans="1:4" ht="27.95" customHeight="1">
      <c r="A58" s="14" t="s">
        <v>98</v>
      </c>
      <c r="B58" s="14"/>
      <c r="C58" s="15">
        <v>548</v>
      </c>
      <c r="D58" s="5"/>
    </row>
    <row r="59" spans="1:4" ht="27">
      <c r="A59" s="16" t="s">
        <v>84</v>
      </c>
      <c r="B59" s="17" t="s">
        <v>90</v>
      </c>
      <c r="C59" s="17">
        <v>80.069999999999993</v>
      </c>
      <c r="D59" s="18" t="s">
        <v>94</v>
      </c>
    </row>
    <row r="60" spans="1:4">
      <c r="A60" s="16"/>
      <c r="B60" s="17" t="s">
        <v>91</v>
      </c>
      <c r="C60" s="17">
        <v>315.25</v>
      </c>
      <c r="D60" s="18" t="s">
        <v>95</v>
      </c>
    </row>
    <row r="61" spans="1:4">
      <c r="A61" s="16"/>
      <c r="B61" s="17" t="s">
        <v>92</v>
      </c>
      <c r="C61" s="17">
        <v>51.3</v>
      </c>
      <c r="D61" s="18" t="s">
        <v>96</v>
      </c>
    </row>
    <row r="62" spans="1:4">
      <c r="A62" s="16"/>
      <c r="B62" s="17" t="s">
        <v>93</v>
      </c>
      <c r="C62" s="17">
        <v>101.38</v>
      </c>
      <c r="D62" s="18" t="s">
        <v>97</v>
      </c>
    </row>
  </sheetData>
  <mergeCells count="20">
    <mergeCell ref="A59:A62"/>
    <mergeCell ref="A58:B58"/>
    <mergeCell ref="A7:A8"/>
    <mergeCell ref="A9:A10"/>
    <mergeCell ref="A11:A14"/>
    <mergeCell ref="A15:A17"/>
    <mergeCell ref="A18:A22"/>
    <mergeCell ref="A23:A28"/>
    <mergeCell ref="A29:A37"/>
    <mergeCell ref="A38:A39"/>
    <mergeCell ref="A40:A42"/>
    <mergeCell ref="A43:A45"/>
    <mergeCell ref="A46:A48"/>
    <mergeCell ref="A49:A51"/>
    <mergeCell ref="A52:A55"/>
    <mergeCell ref="A56:A57"/>
    <mergeCell ref="A2:D2"/>
    <mergeCell ref="A4:B4"/>
    <mergeCell ref="A5:B5"/>
    <mergeCell ref="A6:B6"/>
  </mergeCells>
  <phoneticPr fontId="5" type="noConversion"/>
  <pageMargins left="0.75" right="0.75" top="1" bottom="1" header="0.51180555555555596" footer="0.511805555555555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朱伟常[综合岗位] 10.104.99.22</cp:lastModifiedBy>
  <dcterms:created xsi:type="dcterms:W3CDTF">2018-05-04T08:09:00Z</dcterms:created>
  <dcterms:modified xsi:type="dcterms:W3CDTF">2019-07-03T03:06:43Z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