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4130" windowHeight="7590"/>
  </bookViews>
  <sheets>
    <sheet name="附件1—农客车" sheetId="2" r:id="rId1"/>
    <sheet name="附件2—出租车" sheetId="4" r:id="rId2"/>
  </sheets>
  <definedNames>
    <definedName name="_xlnm.Print_Titles" localSheetId="0">附件1—农客车!$4:$4</definedName>
    <definedName name="_xlnm.Print_Titles" localSheetId="1">附件2—出租车!$1:$4</definedName>
  </definedNames>
  <calcPr calcId="145621"/>
</workbook>
</file>

<file path=xl/calcChain.xml><?xml version="1.0" encoding="utf-8"?>
<calcChain xmlns="http://schemas.openxmlformats.org/spreadsheetml/2006/main">
  <c r="D5" i="2" l="1"/>
  <c r="D6" i="2"/>
  <c r="D46" i="2"/>
  <c r="D41" i="2"/>
  <c r="D36" i="2"/>
  <c r="D33" i="2"/>
  <c r="D29" i="2"/>
  <c r="D26" i="2"/>
  <c r="D21" i="2"/>
  <c r="D16" i="2"/>
  <c r="D14" i="2" l="1"/>
  <c r="D11" i="2"/>
  <c r="D9" i="2"/>
  <c r="D5" i="4"/>
  <c r="D48" i="2"/>
  <c r="D39" i="4" l="1"/>
  <c r="C39" i="4"/>
  <c r="D37" i="4"/>
  <c r="C37" i="4"/>
  <c r="D34" i="4"/>
  <c r="C34" i="4"/>
  <c r="D31" i="4"/>
  <c r="C31" i="4"/>
  <c r="D21" i="4"/>
  <c r="C21" i="4"/>
  <c r="D17" i="4"/>
  <c r="C17" i="4"/>
  <c r="D15" i="4"/>
  <c r="C15" i="4"/>
  <c r="D13" i="4"/>
  <c r="C13" i="4"/>
  <c r="D11" i="4"/>
  <c r="C11" i="4"/>
  <c r="D8" i="4"/>
  <c r="C8" i="4"/>
  <c r="D6" i="4"/>
  <c r="C6" i="4"/>
</calcChain>
</file>

<file path=xl/sharedStrings.xml><?xml version="1.0" encoding="utf-8"?>
<sst xmlns="http://schemas.openxmlformats.org/spreadsheetml/2006/main" count="129" uniqueCount="83">
  <si>
    <t>附件1</t>
  </si>
  <si>
    <t>合计</t>
  </si>
  <si>
    <t>长沙市</t>
  </si>
  <si>
    <t>浏阳市</t>
  </si>
  <si>
    <t>株洲市</t>
  </si>
  <si>
    <t>茶陵县</t>
  </si>
  <si>
    <t>湘潭市</t>
  </si>
  <si>
    <t>湘乡市</t>
  </si>
  <si>
    <t>衡阳市</t>
  </si>
  <si>
    <t>衡阳县</t>
  </si>
  <si>
    <t>邵阳市</t>
  </si>
  <si>
    <t>邵东县</t>
  </si>
  <si>
    <t>新邵县</t>
  </si>
  <si>
    <t>武冈市</t>
  </si>
  <si>
    <t>岳阳市</t>
  </si>
  <si>
    <t>湘阴县</t>
  </si>
  <si>
    <t>临湘市</t>
  </si>
  <si>
    <t>岳阳县</t>
  </si>
  <si>
    <t>常德市</t>
  </si>
  <si>
    <t>桃源县</t>
  </si>
  <si>
    <t>石门县</t>
  </si>
  <si>
    <t>张家界市</t>
  </si>
  <si>
    <t>慈利县</t>
  </si>
  <si>
    <t>桑植县</t>
  </si>
  <si>
    <t>益阳市</t>
  </si>
  <si>
    <t>沅江市</t>
  </si>
  <si>
    <t>安化县</t>
  </si>
  <si>
    <t>永州市</t>
  </si>
  <si>
    <t>江永县</t>
  </si>
  <si>
    <t>江华县</t>
  </si>
  <si>
    <t>新田县</t>
  </si>
  <si>
    <t>郴州市</t>
  </si>
  <si>
    <t>资兴市</t>
  </si>
  <si>
    <t>桂阳县</t>
  </si>
  <si>
    <t>宜章县</t>
  </si>
  <si>
    <t>临武县</t>
  </si>
  <si>
    <t>双峰县</t>
  </si>
  <si>
    <t>怀化市</t>
  </si>
  <si>
    <t>辰溪县</t>
  </si>
  <si>
    <t>新晃县</t>
  </si>
  <si>
    <t>洪江市</t>
  </si>
  <si>
    <t>会同县</t>
  </si>
  <si>
    <t>通道县</t>
  </si>
  <si>
    <t>附件2</t>
  </si>
  <si>
    <t>东安县</t>
  </si>
  <si>
    <t>道县</t>
  </si>
  <si>
    <t>宁远县</t>
  </si>
  <si>
    <t>蓝山县</t>
  </si>
  <si>
    <t>祁阳县</t>
  </si>
  <si>
    <t>新化县</t>
  </si>
  <si>
    <t>长沙市</t>
    <phoneticPr fontId="4" type="noConversion"/>
  </si>
  <si>
    <t>小计</t>
    <phoneticPr fontId="4" type="noConversion"/>
  </si>
  <si>
    <t>市州</t>
    <phoneticPr fontId="4" type="noConversion"/>
  </si>
  <si>
    <t>县市区</t>
    <phoneticPr fontId="4" type="noConversion"/>
  </si>
  <si>
    <t>株洲市</t>
    <phoneticPr fontId="4" type="noConversion"/>
  </si>
  <si>
    <t>湘潭市</t>
    <phoneticPr fontId="4" type="noConversion"/>
  </si>
  <si>
    <t>岳阳市</t>
    <phoneticPr fontId="4" type="noConversion"/>
  </si>
  <si>
    <t>郴州市</t>
    <phoneticPr fontId="4" type="noConversion"/>
  </si>
  <si>
    <t>常德市</t>
    <phoneticPr fontId="4" type="noConversion"/>
  </si>
  <si>
    <t>永州市</t>
    <phoneticPr fontId="4" type="noConversion"/>
  </si>
  <si>
    <t>邵阳市</t>
    <phoneticPr fontId="4" type="noConversion"/>
  </si>
  <si>
    <t>娄底市</t>
    <phoneticPr fontId="4" type="noConversion"/>
  </si>
  <si>
    <t>衡阳市</t>
    <phoneticPr fontId="4" type="noConversion"/>
  </si>
  <si>
    <t>张家界市</t>
    <phoneticPr fontId="4" type="noConversion"/>
  </si>
  <si>
    <t>醴陵市</t>
    <phoneticPr fontId="4" type="noConversion"/>
  </si>
  <si>
    <t>安乡县</t>
    <phoneticPr fontId="4" type="noConversion"/>
  </si>
  <si>
    <t>石门县</t>
    <phoneticPr fontId="4" type="noConversion"/>
  </si>
  <si>
    <t>隆回县</t>
    <phoneticPr fontId="4" type="noConversion"/>
  </si>
  <si>
    <t>新邵县</t>
    <phoneticPr fontId="4" type="noConversion"/>
  </si>
  <si>
    <t>需核减的系数车辆数（标台）</t>
    <phoneticPr fontId="4" type="noConversion"/>
  </si>
  <si>
    <t>市州</t>
    <phoneticPr fontId="4" type="noConversion"/>
  </si>
  <si>
    <t>湘西土家族苗族自治州</t>
    <phoneticPr fontId="4" type="noConversion"/>
  </si>
  <si>
    <t>扣回金额</t>
    <phoneticPr fontId="4" type="noConversion"/>
  </si>
  <si>
    <t>单位：万元</t>
    <phoneticPr fontId="4" type="noConversion"/>
  </si>
  <si>
    <t>需核减的系数座位
（系数座位）</t>
    <phoneticPr fontId="4" type="noConversion"/>
  </si>
  <si>
    <t>单位：万元</t>
    <phoneticPr fontId="4" type="noConversion"/>
  </si>
  <si>
    <t>需扣回金额</t>
    <phoneticPr fontId="4" type="noConversion"/>
  </si>
  <si>
    <t>市本级及所辖区</t>
    <phoneticPr fontId="4" type="noConversion"/>
  </si>
  <si>
    <t>2016年度农村道路客运成品油价格补贴资金扣回明细表</t>
    <phoneticPr fontId="4" type="noConversion"/>
  </si>
  <si>
    <t>2016年度城市出租车成品油价格补贴资金扣回明细表</t>
    <phoneticPr fontId="4" type="noConversion"/>
  </si>
  <si>
    <t>对应资金文号</t>
    <phoneticPr fontId="4" type="noConversion"/>
  </si>
  <si>
    <t>对应资金文号</t>
    <phoneticPr fontId="4" type="noConversion"/>
  </si>
  <si>
    <t>湘财建指〔2017〕209号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</si>
</sst>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;[Red]\-0\ "/>
    <numFmt numFmtId="177" formatCode="0.00_ ;[Red]\-0.00\ "/>
    <numFmt numFmtId="178" formatCode="0.00_ "/>
  </numFmts>
  <fonts count="14" x14ac:knownFonts="1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8"/>
      <color indexed="8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4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2" applyNumberFormat="1" applyFont="1" applyFill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7" fillId="0" borderId="1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_2010年度油补测算分配方案表" xfId="1"/>
    <cellStyle name="常规_西湖区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tabSelected="1" zoomScaleNormal="100" workbookViewId="0">
      <selection activeCell="E7" sqref="E7"/>
    </sheetView>
  </sheetViews>
  <sheetFormatPr defaultColWidth="9" defaultRowHeight="13.5" x14ac:dyDescent="0.15"/>
  <cols>
    <col min="1" max="1" width="22.875" style="8" customWidth="1"/>
    <col min="2" max="2" width="16.125" style="8" bestFit="1" customWidth="1"/>
    <col min="3" max="3" width="19.25" style="8" customWidth="1"/>
    <col min="4" max="4" width="10.75" style="8" bestFit="1" customWidth="1"/>
    <col min="5" max="5" width="11.75" style="8" customWidth="1"/>
    <col min="6" max="16384" width="9" style="8"/>
  </cols>
  <sheetData>
    <row r="1" spans="1:5" ht="14.25" x14ac:dyDescent="0.15">
      <c r="A1" s="7" t="s">
        <v>0</v>
      </c>
      <c r="B1" s="7"/>
    </row>
    <row r="2" spans="1:5" ht="25.5" customHeight="1" x14ac:dyDescent="0.15">
      <c r="A2" s="25" t="s">
        <v>78</v>
      </c>
      <c r="B2" s="25"/>
      <c r="C2" s="25"/>
      <c r="D2" s="25"/>
      <c r="E2" s="25"/>
    </row>
    <row r="3" spans="1:5" ht="22.5" x14ac:dyDescent="0.15">
      <c r="A3" s="9"/>
      <c r="B3" s="9"/>
      <c r="C3" s="9"/>
      <c r="D3" s="26" t="s">
        <v>73</v>
      </c>
      <c r="E3" s="26"/>
    </row>
    <row r="4" spans="1:5" s="10" customFormat="1" ht="28.5" x14ac:dyDescent="0.15">
      <c r="A4" s="6" t="s">
        <v>70</v>
      </c>
      <c r="B4" s="6" t="s">
        <v>53</v>
      </c>
      <c r="C4" s="6" t="s">
        <v>74</v>
      </c>
      <c r="D4" s="6" t="s">
        <v>72</v>
      </c>
      <c r="E4" s="6" t="s">
        <v>80</v>
      </c>
    </row>
    <row r="5" spans="1:5" s="12" customFormat="1" ht="27" x14ac:dyDescent="0.15">
      <c r="A5" s="27" t="s">
        <v>1</v>
      </c>
      <c r="B5" s="27"/>
      <c r="C5" s="3">
        <v>1555</v>
      </c>
      <c r="D5" s="37">
        <f>D6+D9+D11+D14+D16+D21+D26+D29+D33+D36+D41+D46+D48+D54</f>
        <v>-170.02999999999997</v>
      </c>
      <c r="E5" s="11" t="s">
        <v>82</v>
      </c>
    </row>
    <row r="6" spans="1:5" s="12" customFormat="1" x14ac:dyDescent="0.15">
      <c r="A6" s="27" t="s">
        <v>2</v>
      </c>
      <c r="B6" s="2" t="s">
        <v>51</v>
      </c>
      <c r="C6" s="3">
        <v>49</v>
      </c>
      <c r="D6" s="37">
        <f>SUM(D7:D8)</f>
        <v>-5.25</v>
      </c>
      <c r="E6" s="11"/>
    </row>
    <row r="7" spans="1:5" s="12" customFormat="1" x14ac:dyDescent="0.15">
      <c r="A7" s="27"/>
      <c r="B7" s="13" t="s">
        <v>77</v>
      </c>
      <c r="C7" s="14">
        <v>46</v>
      </c>
      <c r="D7" s="38">
        <v>-4.93</v>
      </c>
      <c r="E7" s="11"/>
    </row>
    <row r="8" spans="1:5" s="12" customFormat="1" x14ac:dyDescent="0.15">
      <c r="A8" s="27"/>
      <c r="B8" s="13" t="s">
        <v>3</v>
      </c>
      <c r="C8" s="14">
        <v>3</v>
      </c>
      <c r="D8" s="38">
        <v>-0.32</v>
      </c>
      <c r="E8" s="11"/>
    </row>
    <row r="9" spans="1:5" s="12" customFormat="1" x14ac:dyDescent="0.15">
      <c r="A9" s="27" t="s">
        <v>4</v>
      </c>
      <c r="B9" s="2" t="s">
        <v>51</v>
      </c>
      <c r="C9" s="3">
        <v>2</v>
      </c>
      <c r="D9" s="39">
        <f>D10</f>
        <v>-0.21</v>
      </c>
      <c r="E9" s="11"/>
    </row>
    <row r="10" spans="1:5" s="12" customFormat="1" x14ac:dyDescent="0.15">
      <c r="A10" s="27"/>
      <c r="B10" s="13" t="s">
        <v>5</v>
      </c>
      <c r="C10" s="14">
        <v>2</v>
      </c>
      <c r="D10" s="38">
        <v>-0.21</v>
      </c>
      <c r="E10" s="11"/>
    </row>
    <row r="11" spans="1:5" s="12" customFormat="1" x14ac:dyDescent="0.15">
      <c r="A11" s="27" t="s">
        <v>6</v>
      </c>
      <c r="B11" s="2" t="s">
        <v>51</v>
      </c>
      <c r="C11" s="3">
        <v>80</v>
      </c>
      <c r="D11" s="37">
        <f>SUM(D12:D13)</f>
        <v>-8.57</v>
      </c>
      <c r="E11" s="11"/>
    </row>
    <row r="12" spans="1:5" s="12" customFormat="1" x14ac:dyDescent="0.15">
      <c r="A12" s="27"/>
      <c r="B12" s="13" t="s">
        <v>77</v>
      </c>
      <c r="C12" s="14">
        <v>19</v>
      </c>
      <c r="D12" s="38">
        <v>-1.18</v>
      </c>
      <c r="E12" s="11"/>
    </row>
    <row r="13" spans="1:5" s="12" customFormat="1" x14ac:dyDescent="0.15">
      <c r="A13" s="27"/>
      <c r="B13" s="13" t="s">
        <v>7</v>
      </c>
      <c r="C13" s="14">
        <v>61</v>
      </c>
      <c r="D13" s="38">
        <v>-7.39</v>
      </c>
      <c r="E13" s="11"/>
    </row>
    <row r="14" spans="1:5" s="12" customFormat="1" x14ac:dyDescent="0.15">
      <c r="A14" s="27" t="s">
        <v>8</v>
      </c>
      <c r="B14" s="2" t="s">
        <v>51</v>
      </c>
      <c r="C14" s="3">
        <v>8</v>
      </c>
      <c r="D14" s="37">
        <f>D15</f>
        <v>-0.86</v>
      </c>
      <c r="E14" s="11"/>
    </row>
    <row r="15" spans="1:5" s="12" customFormat="1" x14ac:dyDescent="0.15">
      <c r="A15" s="27"/>
      <c r="B15" s="13" t="s">
        <v>9</v>
      </c>
      <c r="C15" s="14">
        <v>8</v>
      </c>
      <c r="D15" s="38">
        <v>-0.86</v>
      </c>
      <c r="E15" s="11"/>
    </row>
    <row r="16" spans="1:5" s="12" customFormat="1" x14ac:dyDescent="0.15">
      <c r="A16" s="27" t="s">
        <v>10</v>
      </c>
      <c r="B16" s="2" t="s">
        <v>51</v>
      </c>
      <c r="C16" s="3">
        <v>82</v>
      </c>
      <c r="D16" s="37">
        <f>SUM(D17:D20)</f>
        <v>-8.8000000000000007</v>
      </c>
      <c r="E16" s="11"/>
    </row>
    <row r="17" spans="1:5" s="12" customFormat="1" x14ac:dyDescent="0.15">
      <c r="A17" s="27"/>
      <c r="B17" s="13" t="s">
        <v>77</v>
      </c>
      <c r="C17" s="14">
        <v>15</v>
      </c>
      <c r="D17" s="38">
        <v>-1.61</v>
      </c>
      <c r="E17" s="11"/>
    </row>
    <row r="18" spans="1:5" s="12" customFormat="1" x14ac:dyDescent="0.15">
      <c r="A18" s="27"/>
      <c r="B18" s="13" t="s">
        <v>11</v>
      </c>
      <c r="C18" s="14">
        <v>56</v>
      </c>
      <c r="D18" s="38">
        <v>-5.99</v>
      </c>
      <c r="E18" s="11"/>
    </row>
    <row r="19" spans="1:5" s="12" customFormat="1" x14ac:dyDescent="0.15">
      <c r="A19" s="27"/>
      <c r="B19" s="13" t="s">
        <v>12</v>
      </c>
      <c r="C19" s="14">
        <v>3</v>
      </c>
      <c r="D19" s="38">
        <v>-0.34</v>
      </c>
      <c r="E19" s="11"/>
    </row>
    <row r="20" spans="1:5" s="12" customFormat="1" x14ac:dyDescent="0.15">
      <c r="A20" s="27"/>
      <c r="B20" s="13" t="s">
        <v>13</v>
      </c>
      <c r="C20" s="14">
        <v>8</v>
      </c>
      <c r="D20" s="38">
        <v>-0.86</v>
      </c>
      <c r="E20" s="11"/>
    </row>
    <row r="21" spans="1:5" s="12" customFormat="1" x14ac:dyDescent="0.15">
      <c r="A21" s="27" t="s">
        <v>14</v>
      </c>
      <c r="B21" s="2" t="s">
        <v>51</v>
      </c>
      <c r="C21" s="3">
        <v>1134</v>
      </c>
      <c r="D21" s="37">
        <f>SUM(D22:D25)</f>
        <v>-124.86999999999999</v>
      </c>
      <c r="E21" s="11"/>
    </row>
    <row r="22" spans="1:5" s="12" customFormat="1" x14ac:dyDescent="0.15">
      <c r="A22" s="27"/>
      <c r="B22" s="13" t="s">
        <v>77</v>
      </c>
      <c r="C22" s="14">
        <v>1109</v>
      </c>
      <c r="D22" s="38">
        <v>-122.19</v>
      </c>
      <c r="E22" s="11"/>
    </row>
    <row r="23" spans="1:5" s="12" customFormat="1" x14ac:dyDescent="0.15">
      <c r="A23" s="27"/>
      <c r="B23" s="13" t="s">
        <v>15</v>
      </c>
      <c r="C23" s="14">
        <v>14</v>
      </c>
      <c r="D23" s="38">
        <v>-1.5</v>
      </c>
      <c r="E23" s="11"/>
    </row>
    <row r="24" spans="1:5" s="12" customFormat="1" x14ac:dyDescent="0.15">
      <c r="A24" s="27"/>
      <c r="B24" s="13" t="s">
        <v>16</v>
      </c>
      <c r="C24" s="14">
        <v>3</v>
      </c>
      <c r="D24" s="38">
        <v>-0.32</v>
      </c>
      <c r="E24" s="11"/>
    </row>
    <row r="25" spans="1:5" s="12" customFormat="1" x14ac:dyDescent="0.15">
      <c r="A25" s="27"/>
      <c r="B25" s="13" t="s">
        <v>17</v>
      </c>
      <c r="C25" s="14">
        <v>8</v>
      </c>
      <c r="D25" s="38">
        <v>-0.86</v>
      </c>
      <c r="E25" s="11"/>
    </row>
    <row r="26" spans="1:5" s="12" customFormat="1" x14ac:dyDescent="0.15">
      <c r="A26" s="27" t="s">
        <v>18</v>
      </c>
      <c r="B26" s="2" t="s">
        <v>51</v>
      </c>
      <c r="C26" s="3">
        <v>9</v>
      </c>
      <c r="D26" s="37">
        <f>SUM(D27:D28)</f>
        <v>-0.97</v>
      </c>
      <c r="E26" s="11"/>
    </row>
    <row r="27" spans="1:5" s="12" customFormat="1" x14ac:dyDescent="0.15">
      <c r="A27" s="27"/>
      <c r="B27" s="15" t="s">
        <v>19</v>
      </c>
      <c r="C27" s="16">
        <v>3</v>
      </c>
      <c r="D27" s="38">
        <v>-0.33</v>
      </c>
      <c r="E27" s="11"/>
    </row>
    <row r="28" spans="1:5" s="12" customFormat="1" x14ac:dyDescent="0.15">
      <c r="A28" s="27"/>
      <c r="B28" s="15" t="s">
        <v>20</v>
      </c>
      <c r="C28" s="16">
        <v>6</v>
      </c>
      <c r="D28" s="38">
        <v>-0.64</v>
      </c>
      <c r="E28" s="11"/>
    </row>
    <row r="29" spans="1:5" s="12" customFormat="1" x14ac:dyDescent="0.15">
      <c r="A29" s="27" t="s">
        <v>21</v>
      </c>
      <c r="B29" s="2" t="s">
        <v>51</v>
      </c>
      <c r="C29" s="3">
        <v>32</v>
      </c>
      <c r="D29" s="37">
        <f>SUM(D30:D32)</f>
        <v>-3.42</v>
      </c>
      <c r="E29" s="11"/>
    </row>
    <row r="30" spans="1:5" s="12" customFormat="1" x14ac:dyDescent="0.15">
      <c r="A30" s="27"/>
      <c r="B30" s="13" t="s">
        <v>77</v>
      </c>
      <c r="C30" s="14">
        <v>11</v>
      </c>
      <c r="D30" s="38">
        <v>-1.17</v>
      </c>
      <c r="E30" s="11"/>
    </row>
    <row r="31" spans="1:5" s="12" customFormat="1" x14ac:dyDescent="0.15">
      <c r="A31" s="27"/>
      <c r="B31" s="13" t="s">
        <v>22</v>
      </c>
      <c r="C31" s="14">
        <v>1</v>
      </c>
      <c r="D31" s="38">
        <v>-0.11</v>
      </c>
      <c r="E31" s="11"/>
    </row>
    <row r="32" spans="1:5" s="12" customFormat="1" x14ac:dyDescent="0.15">
      <c r="A32" s="27"/>
      <c r="B32" s="13" t="s">
        <v>23</v>
      </c>
      <c r="C32" s="14">
        <v>20</v>
      </c>
      <c r="D32" s="38">
        <v>-2.14</v>
      </c>
      <c r="E32" s="11"/>
    </row>
    <row r="33" spans="1:5" s="12" customFormat="1" x14ac:dyDescent="0.15">
      <c r="A33" s="27" t="s">
        <v>24</v>
      </c>
      <c r="B33" s="2" t="s">
        <v>51</v>
      </c>
      <c r="C33" s="3">
        <v>32</v>
      </c>
      <c r="D33" s="37">
        <f>SUM(D34:D35)</f>
        <v>-3.4299999999999997</v>
      </c>
      <c r="E33" s="11"/>
    </row>
    <row r="34" spans="1:5" s="12" customFormat="1" x14ac:dyDescent="0.15">
      <c r="A34" s="27"/>
      <c r="B34" s="13" t="s">
        <v>25</v>
      </c>
      <c r="C34" s="14">
        <v>1</v>
      </c>
      <c r="D34" s="38">
        <v>-0.11</v>
      </c>
      <c r="E34" s="11"/>
    </row>
    <row r="35" spans="1:5" s="12" customFormat="1" x14ac:dyDescent="0.15">
      <c r="A35" s="27"/>
      <c r="B35" s="13" t="s">
        <v>26</v>
      </c>
      <c r="C35" s="14">
        <v>31</v>
      </c>
      <c r="D35" s="38">
        <v>-3.32</v>
      </c>
      <c r="E35" s="11"/>
    </row>
    <row r="36" spans="1:5" s="12" customFormat="1" x14ac:dyDescent="0.15">
      <c r="A36" s="27" t="s">
        <v>27</v>
      </c>
      <c r="B36" s="2" t="s">
        <v>51</v>
      </c>
      <c r="C36" s="3">
        <v>40</v>
      </c>
      <c r="D36" s="37">
        <f>SUM(D37:D40)</f>
        <v>-4.2700000000000005</v>
      </c>
      <c r="E36" s="11"/>
    </row>
    <row r="37" spans="1:5" s="12" customFormat="1" x14ac:dyDescent="0.15">
      <c r="A37" s="27"/>
      <c r="B37" s="13" t="s">
        <v>77</v>
      </c>
      <c r="C37" s="14">
        <v>28</v>
      </c>
      <c r="D37" s="38">
        <v>-2.99</v>
      </c>
      <c r="E37" s="11"/>
    </row>
    <row r="38" spans="1:5" s="12" customFormat="1" x14ac:dyDescent="0.15">
      <c r="A38" s="27"/>
      <c r="B38" s="13" t="s">
        <v>28</v>
      </c>
      <c r="C38" s="14">
        <v>7</v>
      </c>
      <c r="D38" s="38">
        <v>-0.75</v>
      </c>
      <c r="E38" s="11"/>
    </row>
    <row r="39" spans="1:5" s="12" customFormat="1" x14ac:dyDescent="0.15">
      <c r="A39" s="27"/>
      <c r="B39" s="13" t="s">
        <v>29</v>
      </c>
      <c r="C39" s="14">
        <v>1</v>
      </c>
      <c r="D39" s="38">
        <v>-0.1</v>
      </c>
      <c r="E39" s="11"/>
    </row>
    <row r="40" spans="1:5" s="12" customFormat="1" x14ac:dyDescent="0.15">
      <c r="A40" s="27"/>
      <c r="B40" s="13" t="s">
        <v>30</v>
      </c>
      <c r="C40" s="14">
        <v>4</v>
      </c>
      <c r="D40" s="38">
        <v>-0.43</v>
      </c>
      <c r="E40" s="11"/>
    </row>
    <row r="41" spans="1:5" s="12" customFormat="1" x14ac:dyDescent="0.15">
      <c r="A41" s="27" t="s">
        <v>31</v>
      </c>
      <c r="B41" s="2" t="s">
        <v>51</v>
      </c>
      <c r="C41" s="3">
        <v>17</v>
      </c>
      <c r="D41" s="37">
        <f>SUM(D42:D45)</f>
        <v>-1.82</v>
      </c>
      <c r="E41" s="11"/>
    </row>
    <row r="42" spans="1:5" s="12" customFormat="1" x14ac:dyDescent="0.15">
      <c r="A42" s="27"/>
      <c r="B42" s="13" t="s">
        <v>32</v>
      </c>
      <c r="C42" s="14">
        <v>2</v>
      </c>
      <c r="D42" s="38">
        <v>-0.22</v>
      </c>
      <c r="E42" s="11"/>
    </row>
    <row r="43" spans="1:5" s="12" customFormat="1" x14ac:dyDescent="0.15">
      <c r="A43" s="27"/>
      <c r="B43" s="13" t="s">
        <v>33</v>
      </c>
      <c r="C43" s="14">
        <v>4</v>
      </c>
      <c r="D43" s="38">
        <v>-0.42</v>
      </c>
      <c r="E43" s="11"/>
    </row>
    <row r="44" spans="1:5" s="12" customFormat="1" x14ac:dyDescent="0.15">
      <c r="A44" s="27"/>
      <c r="B44" s="13" t="s">
        <v>34</v>
      </c>
      <c r="C44" s="14">
        <v>10</v>
      </c>
      <c r="D44" s="38">
        <v>-1.07</v>
      </c>
      <c r="E44" s="11"/>
    </row>
    <row r="45" spans="1:5" s="12" customFormat="1" x14ac:dyDescent="0.15">
      <c r="A45" s="27"/>
      <c r="B45" s="13" t="s">
        <v>35</v>
      </c>
      <c r="C45" s="14">
        <v>1</v>
      </c>
      <c r="D45" s="38">
        <v>-0.11</v>
      </c>
      <c r="E45" s="11"/>
    </row>
    <row r="46" spans="1:5" s="12" customFormat="1" x14ac:dyDescent="0.15">
      <c r="A46" s="28" t="s">
        <v>61</v>
      </c>
      <c r="B46" s="2" t="s">
        <v>51</v>
      </c>
      <c r="C46" s="3">
        <v>5</v>
      </c>
      <c r="D46" s="37">
        <f>SUM(D47)</f>
        <v>-0.54</v>
      </c>
      <c r="E46" s="11"/>
    </row>
    <row r="47" spans="1:5" s="12" customFormat="1" x14ac:dyDescent="0.15">
      <c r="A47" s="29"/>
      <c r="B47" s="13" t="s">
        <v>36</v>
      </c>
      <c r="C47" s="14">
        <v>5</v>
      </c>
      <c r="D47" s="38">
        <v>-0.54</v>
      </c>
      <c r="E47" s="11"/>
    </row>
    <row r="48" spans="1:5" s="12" customFormat="1" x14ac:dyDescent="0.15">
      <c r="A48" s="27" t="s">
        <v>37</v>
      </c>
      <c r="B48" s="2" t="s">
        <v>51</v>
      </c>
      <c r="C48" s="3">
        <v>34</v>
      </c>
      <c r="D48" s="37">
        <f>SUM(D49:D53)</f>
        <v>-3.7</v>
      </c>
      <c r="E48" s="11"/>
    </row>
    <row r="49" spans="1:5" s="12" customFormat="1" x14ac:dyDescent="0.15">
      <c r="A49" s="27"/>
      <c r="B49" s="17" t="s">
        <v>38</v>
      </c>
      <c r="C49" s="18">
        <v>12</v>
      </c>
      <c r="D49" s="38">
        <v>-1.29</v>
      </c>
      <c r="E49" s="11"/>
    </row>
    <row r="50" spans="1:5" s="12" customFormat="1" x14ac:dyDescent="0.15">
      <c r="A50" s="27"/>
      <c r="B50" s="17" t="s">
        <v>39</v>
      </c>
      <c r="C50" s="18">
        <v>2</v>
      </c>
      <c r="D50" s="38">
        <v>-0.21</v>
      </c>
      <c r="E50" s="11"/>
    </row>
    <row r="51" spans="1:5" s="12" customFormat="1" x14ac:dyDescent="0.15">
      <c r="A51" s="27"/>
      <c r="B51" s="17" t="s">
        <v>40</v>
      </c>
      <c r="C51" s="18">
        <v>14</v>
      </c>
      <c r="D51" s="38">
        <v>-1.5</v>
      </c>
      <c r="E51" s="11"/>
    </row>
    <row r="52" spans="1:5" s="12" customFormat="1" x14ac:dyDescent="0.15">
      <c r="A52" s="27"/>
      <c r="B52" s="17" t="s">
        <v>41</v>
      </c>
      <c r="C52" s="18">
        <v>4</v>
      </c>
      <c r="D52" s="38">
        <v>-0.49</v>
      </c>
      <c r="E52" s="11"/>
    </row>
    <row r="53" spans="1:5" s="12" customFormat="1" x14ac:dyDescent="0.15">
      <c r="A53" s="27"/>
      <c r="B53" s="17" t="s">
        <v>42</v>
      </c>
      <c r="C53" s="18">
        <v>2</v>
      </c>
      <c r="D53" s="38">
        <v>-0.21</v>
      </c>
      <c r="E53" s="11"/>
    </row>
    <row r="54" spans="1:5" s="12" customFormat="1" x14ac:dyDescent="0.15">
      <c r="A54" s="2" t="s">
        <v>71</v>
      </c>
      <c r="B54" s="2" t="s">
        <v>51</v>
      </c>
      <c r="C54" s="3">
        <v>31</v>
      </c>
      <c r="D54" s="37">
        <v>-3.32</v>
      </c>
      <c r="E54" s="11"/>
    </row>
  </sheetData>
  <mergeCells count="16">
    <mergeCell ref="A2:E2"/>
    <mergeCell ref="D3:E3"/>
    <mergeCell ref="A36:A40"/>
    <mergeCell ref="A41:A45"/>
    <mergeCell ref="A48:A53"/>
    <mergeCell ref="A5:B5"/>
    <mergeCell ref="A16:A20"/>
    <mergeCell ref="A21:A25"/>
    <mergeCell ref="A26:A28"/>
    <mergeCell ref="A29:A32"/>
    <mergeCell ref="A33:A35"/>
    <mergeCell ref="A46:A47"/>
    <mergeCell ref="A6:A8"/>
    <mergeCell ref="A9:A10"/>
    <mergeCell ref="A11:A13"/>
    <mergeCell ref="A14:A1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workbookViewId="0">
      <selection activeCell="E14" sqref="E14"/>
    </sheetView>
  </sheetViews>
  <sheetFormatPr defaultColWidth="9" defaultRowHeight="13.5" x14ac:dyDescent="0.15"/>
  <cols>
    <col min="1" max="2" width="20.625" style="19" customWidth="1"/>
    <col min="3" max="3" width="17.25" style="19" customWidth="1"/>
    <col min="4" max="4" width="12.625" style="19" bestFit="1" customWidth="1"/>
    <col min="5" max="5" width="13.375" style="19" customWidth="1"/>
    <col min="6" max="16384" width="9" style="19"/>
  </cols>
  <sheetData>
    <row r="1" spans="1:5" ht="14.25" x14ac:dyDescent="0.15">
      <c r="A1" s="35" t="s">
        <v>43</v>
      </c>
      <c r="B1" s="35"/>
    </row>
    <row r="2" spans="1:5" ht="25.5" customHeight="1" x14ac:dyDescent="0.15">
      <c r="A2" s="34" t="s">
        <v>79</v>
      </c>
      <c r="B2" s="34"/>
      <c r="C2" s="34"/>
      <c r="D2" s="34"/>
      <c r="E2" s="34"/>
    </row>
    <row r="3" spans="1:5" ht="22.5" x14ac:dyDescent="0.15">
      <c r="A3" s="1"/>
      <c r="B3" s="1"/>
      <c r="C3" s="1"/>
      <c r="D3" s="26" t="s">
        <v>75</v>
      </c>
      <c r="E3" s="26"/>
    </row>
    <row r="4" spans="1:5" s="12" customFormat="1" ht="28.5" x14ac:dyDescent="0.15">
      <c r="A4" s="6" t="s">
        <v>52</v>
      </c>
      <c r="B4" s="6" t="s">
        <v>53</v>
      </c>
      <c r="C4" s="6" t="s">
        <v>69</v>
      </c>
      <c r="D4" s="6" t="s">
        <v>76</v>
      </c>
      <c r="E4" s="6" t="s">
        <v>81</v>
      </c>
    </row>
    <row r="5" spans="1:5" s="12" customFormat="1" ht="27" x14ac:dyDescent="0.15">
      <c r="A5" s="36" t="s">
        <v>1</v>
      </c>
      <c r="B5" s="36"/>
      <c r="C5" s="4">
        <v>127.42</v>
      </c>
      <c r="D5" s="24">
        <f>D6+D8+D11+D13+D15+D17+D21+D31+D34+D37+D39</f>
        <v>-185.67</v>
      </c>
      <c r="E5" s="20" t="s">
        <v>82</v>
      </c>
    </row>
    <row r="6" spans="1:5" s="12" customFormat="1" ht="14.25" x14ac:dyDescent="0.15">
      <c r="A6" s="33" t="s">
        <v>50</v>
      </c>
      <c r="B6" s="6" t="s">
        <v>51</v>
      </c>
      <c r="C6" s="5">
        <f>C7</f>
        <v>9.26</v>
      </c>
      <c r="D6" s="5">
        <f>D7</f>
        <v>-17.489999999999998</v>
      </c>
      <c r="E6" s="11"/>
    </row>
    <row r="7" spans="1:5" s="12" customFormat="1" ht="14.25" x14ac:dyDescent="0.15">
      <c r="A7" s="33"/>
      <c r="B7" s="20" t="s">
        <v>77</v>
      </c>
      <c r="C7" s="21">
        <v>9.26</v>
      </c>
      <c r="D7" s="22">
        <v>-17.489999999999998</v>
      </c>
      <c r="E7" s="11"/>
    </row>
    <row r="8" spans="1:5" s="12" customFormat="1" ht="14.25" x14ac:dyDescent="0.15">
      <c r="A8" s="30" t="s">
        <v>54</v>
      </c>
      <c r="B8" s="6" t="s">
        <v>51</v>
      </c>
      <c r="C8" s="23">
        <f>C9+C10</f>
        <v>3.88</v>
      </c>
      <c r="D8" s="23">
        <f>D9+D10</f>
        <v>-5.88</v>
      </c>
      <c r="E8" s="11"/>
    </row>
    <row r="9" spans="1:5" s="12" customFormat="1" x14ac:dyDescent="0.15">
      <c r="A9" s="32"/>
      <c r="B9" s="20" t="s">
        <v>77</v>
      </c>
      <c r="C9" s="21">
        <v>0.23</v>
      </c>
      <c r="D9" s="21">
        <v>-0.41</v>
      </c>
      <c r="E9" s="11"/>
    </row>
    <row r="10" spans="1:5" s="12" customFormat="1" x14ac:dyDescent="0.15">
      <c r="A10" s="31"/>
      <c r="B10" s="20" t="s">
        <v>64</v>
      </c>
      <c r="C10" s="21">
        <v>3.65</v>
      </c>
      <c r="D10" s="21">
        <v>-5.47</v>
      </c>
      <c r="E10" s="11"/>
    </row>
    <row r="11" spans="1:5" s="12" customFormat="1" ht="14.25" x14ac:dyDescent="0.15">
      <c r="A11" s="30" t="s">
        <v>55</v>
      </c>
      <c r="B11" s="6" t="s">
        <v>51</v>
      </c>
      <c r="C11" s="23">
        <f>C12</f>
        <v>2.96</v>
      </c>
      <c r="D11" s="23">
        <f>D12</f>
        <v>-4.84</v>
      </c>
      <c r="E11" s="11"/>
    </row>
    <row r="12" spans="1:5" s="12" customFormat="1" x14ac:dyDescent="0.15">
      <c r="A12" s="31"/>
      <c r="B12" s="20" t="s">
        <v>77</v>
      </c>
      <c r="C12" s="21">
        <v>2.96</v>
      </c>
      <c r="D12" s="21">
        <v>-4.84</v>
      </c>
      <c r="E12" s="11"/>
    </row>
    <row r="13" spans="1:5" s="12" customFormat="1" ht="14.25" x14ac:dyDescent="0.15">
      <c r="A13" s="30" t="s">
        <v>56</v>
      </c>
      <c r="B13" s="6" t="s">
        <v>51</v>
      </c>
      <c r="C13" s="23">
        <f>C14</f>
        <v>0.59</v>
      </c>
      <c r="D13" s="23">
        <f>D14</f>
        <v>-1.1299999999999999</v>
      </c>
      <c r="E13" s="11"/>
    </row>
    <row r="14" spans="1:5" s="12" customFormat="1" x14ac:dyDescent="0.15">
      <c r="A14" s="31"/>
      <c r="B14" s="20" t="s">
        <v>77</v>
      </c>
      <c r="C14" s="21">
        <v>0.59</v>
      </c>
      <c r="D14" s="21">
        <v>-1.1299999999999999</v>
      </c>
      <c r="E14" s="11"/>
    </row>
    <row r="15" spans="1:5" s="12" customFormat="1" ht="14.25" x14ac:dyDescent="0.15">
      <c r="A15" s="30" t="s">
        <v>57</v>
      </c>
      <c r="B15" s="6" t="s">
        <v>51</v>
      </c>
      <c r="C15" s="23">
        <f>C16</f>
        <v>4.5599999999999996</v>
      </c>
      <c r="D15" s="23">
        <f>D16</f>
        <v>-7.46</v>
      </c>
      <c r="E15" s="11"/>
    </row>
    <row r="16" spans="1:5" s="12" customFormat="1" x14ac:dyDescent="0.15">
      <c r="A16" s="31"/>
      <c r="B16" s="20" t="s">
        <v>77</v>
      </c>
      <c r="C16" s="21">
        <v>4.5599999999999996</v>
      </c>
      <c r="D16" s="21">
        <v>-7.46</v>
      </c>
      <c r="E16" s="11"/>
    </row>
    <row r="17" spans="1:5" s="12" customFormat="1" ht="14.25" x14ac:dyDescent="0.15">
      <c r="A17" s="30" t="s">
        <v>58</v>
      </c>
      <c r="B17" s="6" t="s">
        <v>51</v>
      </c>
      <c r="C17" s="23">
        <f>SUM(C18:C20)</f>
        <v>0.43</v>
      </c>
      <c r="D17" s="23">
        <f>SUM(D18:D20)</f>
        <v>-0.6</v>
      </c>
      <c r="E17" s="11"/>
    </row>
    <row r="18" spans="1:5" s="12" customFormat="1" x14ac:dyDescent="0.15">
      <c r="A18" s="32"/>
      <c r="B18" s="20" t="s">
        <v>77</v>
      </c>
      <c r="C18" s="21">
        <v>0.03</v>
      </c>
      <c r="D18" s="21">
        <v>-0.06</v>
      </c>
      <c r="E18" s="11"/>
    </row>
    <row r="19" spans="1:5" s="12" customFormat="1" x14ac:dyDescent="0.15">
      <c r="A19" s="32"/>
      <c r="B19" s="20" t="s">
        <v>65</v>
      </c>
      <c r="C19" s="21">
        <v>0.33</v>
      </c>
      <c r="D19" s="21">
        <v>-0.44</v>
      </c>
      <c r="E19" s="11"/>
    </row>
    <row r="20" spans="1:5" s="12" customFormat="1" x14ac:dyDescent="0.15">
      <c r="A20" s="31"/>
      <c r="B20" s="20" t="s">
        <v>66</v>
      </c>
      <c r="C20" s="21">
        <v>7.0000000000000007E-2</v>
      </c>
      <c r="D20" s="21">
        <v>-0.1</v>
      </c>
      <c r="E20" s="11"/>
    </row>
    <row r="21" spans="1:5" s="12" customFormat="1" ht="14.25" x14ac:dyDescent="0.15">
      <c r="A21" s="30" t="s">
        <v>59</v>
      </c>
      <c r="B21" s="6" t="s">
        <v>51</v>
      </c>
      <c r="C21" s="23">
        <f>SUM(C22:C30)</f>
        <v>96.48</v>
      </c>
      <c r="D21" s="23">
        <f>SUM(D22:D30)</f>
        <v>-133.19</v>
      </c>
      <c r="E21" s="11"/>
    </row>
    <row r="22" spans="1:5" s="12" customFormat="1" x14ac:dyDescent="0.15">
      <c r="A22" s="32"/>
      <c r="B22" s="20" t="s">
        <v>77</v>
      </c>
      <c r="C22" s="21">
        <v>1.76</v>
      </c>
      <c r="D22" s="21">
        <v>-2.87</v>
      </c>
      <c r="E22" s="11"/>
    </row>
    <row r="23" spans="1:5" s="12" customFormat="1" x14ac:dyDescent="0.15">
      <c r="A23" s="32"/>
      <c r="B23" s="20" t="s">
        <v>44</v>
      </c>
      <c r="C23" s="21">
        <v>4.49</v>
      </c>
      <c r="D23" s="21">
        <v>-6.23</v>
      </c>
      <c r="E23" s="11"/>
    </row>
    <row r="24" spans="1:5" s="12" customFormat="1" x14ac:dyDescent="0.15">
      <c r="A24" s="32"/>
      <c r="B24" s="20" t="s">
        <v>45</v>
      </c>
      <c r="C24" s="21">
        <v>0.19</v>
      </c>
      <c r="D24" s="21">
        <v>-0.26</v>
      </c>
      <c r="E24" s="11"/>
    </row>
    <row r="25" spans="1:5" s="12" customFormat="1" x14ac:dyDescent="0.15">
      <c r="A25" s="32"/>
      <c r="B25" s="20" t="s">
        <v>46</v>
      </c>
      <c r="C25" s="21">
        <v>20.37</v>
      </c>
      <c r="D25" s="21">
        <v>-28.33</v>
      </c>
      <c r="E25" s="11"/>
    </row>
    <row r="26" spans="1:5" s="12" customFormat="1" x14ac:dyDescent="0.15">
      <c r="A26" s="32"/>
      <c r="B26" s="20" t="s">
        <v>28</v>
      </c>
      <c r="C26" s="21">
        <v>6.08</v>
      </c>
      <c r="D26" s="21">
        <v>-7.65</v>
      </c>
      <c r="E26" s="11"/>
    </row>
    <row r="27" spans="1:5" s="12" customFormat="1" x14ac:dyDescent="0.15">
      <c r="A27" s="32"/>
      <c r="B27" s="20" t="s">
        <v>47</v>
      </c>
      <c r="C27" s="21">
        <v>1.68</v>
      </c>
      <c r="D27" s="21">
        <v>-2.12</v>
      </c>
      <c r="E27" s="11"/>
    </row>
    <row r="28" spans="1:5" s="12" customFormat="1" x14ac:dyDescent="0.15">
      <c r="A28" s="32"/>
      <c r="B28" s="20" t="s">
        <v>30</v>
      </c>
      <c r="C28" s="21">
        <v>0.39</v>
      </c>
      <c r="D28" s="21">
        <v>-0.49</v>
      </c>
      <c r="E28" s="11"/>
    </row>
    <row r="29" spans="1:5" s="12" customFormat="1" x14ac:dyDescent="0.15">
      <c r="A29" s="32"/>
      <c r="B29" s="20" t="s">
        <v>48</v>
      </c>
      <c r="C29" s="21">
        <v>61.25</v>
      </c>
      <c r="D29" s="21">
        <v>-84.9</v>
      </c>
      <c r="E29" s="11"/>
    </row>
    <row r="30" spans="1:5" s="12" customFormat="1" x14ac:dyDescent="0.15">
      <c r="A30" s="31"/>
      <c r="B30" s="20" t="s">
        <v>29</v>
      </c>
      <c r="C30" s="21">
        <v>0.27</v>
      </c>
      <c r="D30" s="21">
        <v>-0.34</v>
      </c>
      <c r="E30" s="11"/>
    </row>
    <row r="31" spans="1:5" s="12" customFormat="1" ht="14.25" x14ac:dyDescent="0.15">
      <c r="A31" s="30" t="s">
        <v>60</v>
      </c>
      <c r="B31" s="6" t="s">
        <v>51</v>
      </c>
      <c r="C31" s="23">
        <f>C32+C33</f>
        <v>0.21</v>
      </c>
      <c r="D31" s="23">
        <f>D32+D33</f>
        <v>-0.28999999999999998</v>
      </c>
      <c r="E31" s="11"/>
    </row>
    <row r="32" spans="1:5" s="12" customFormat="1" x14ac:dyDescent="0.15">
      <c r="A32" s="32"/>
      <c r="B32" s="20" t="s">
        <v>67</v>
      </c>
      <c r="C32" s="21">
        <v>0.15</v>
      </c>
      <c r="D32" s="21">
        <v>-0.21</v>
      </c>
      <c r="E32" s="11"/>
    </row>
    <row r="33" spans="1:5" s="12" customFormat="1" x14ac:dyDescent="0.15">
      <c r="A33" s="31"/>
      <c r="B33" s="20" t="s">
        <v>68</v>
      </c>
      <c r="C33" s="21">
        <v>0.06</v>
      </c>
      <c r="D33" s="21">
        <v>-0.08</v>
      </c>
      <c r="E33" s="11"/>
    </row>
    <row r="34" spans="1:5" s="12" customFormat="1" ht="14.25" x14ac:dyDescent="0.15">
      <c r="A34" s="30" t="s">
        <v>61</v>
      </c>
      <c r="B34" s="6" t="s">
        <v>51</v>
      </c>
      <c r="C34" s="23">
        <f>C35+C36</f>
        <v>3.26</v>
      </c>
      <c r="D34" s="23">
        <f>D35+D36</f>
        <v>-4.7299999999999995</v>
      </c>
      <c r="E34" s="11"/>
    </row>
    <row r="35" spans="1:5" s="12" customFormat="1" x14ac:dyDescent="0.15">
      <c r="A35" s="32"/>
      <c r="B35" s="20" t="s">
        <v>77</v>
      </c>
      <c r="C35" s="21">
        <v>2.0499999999999998</v>
      </c>
      <c r="D35" s="21">
        <v>-3.05</v>
      </c>
      <c r="E35" s="11"/>
    </row>
    <row r="36" spans="1:5" s="12" customFormat="1" x14ac:dyDescent="0.15">
      <c r="A36" s="31"/>
      <c r="B36" s="20" t="s">
        <v>49</v>
      </c>
      <c r="C36" s="21">
        <v>1.21</v>
      </c>
      <c r="D36" s="21">
        <v>-1.68</v>
      </c>
      <c r="E36" s="11"/>
    </row>
    <row r="37" spans="1:5" s="12" customFormat="1" ht="14.25" x14ac:dyDescent="0.15">
      <c r="A37" s="30" t="s">
        <v>62</v>
      </c>
      <c r="B37" s="6" t="s">
        <v>51</v>
      </c>
      <c r="C37" s="23">
        <f>C38</f>
        <v>5.21</v>
      </c>
      <c r="D37" s="23">
        <f>D38</f>
        <v>-9.19</v>
      </c>
      <c r="E37" s="11"/>
    </row>
    <row r="38" spans="1:5" s="12" customFormat="1" x14ac:dyDescent="0.15">
      <c r="A38" s="31"/>
      <c r="B38" s="20" t="s">
        <v>77</v>
      </c>
      <c r="C38" s="21">
        <v>5.21</v>
      </c>
      <c r="D38" s="21">
        <v>-9.19</v>
      </c>
      <c r="E38" s="11"/>
    </row>
    <row r="39" spans="1:5" s="12" customFormat="1" ht="14.25" x14ac:dyDescent="0.15">
      <c r="A39" s="30" t="s">
        <v>63</v>
      </c>
      <c r="B39" s="6" t="s">
        <v>51</v>
      </c>
      <c r="C39" s="23">
        <f>C40</f>
        <v>0.57999999999999996</v>
      </c>
      <c r="D39" s="23">
        <f>D40</f>
        <v>-0.87</v>
      </c>
      <c r="E39" s="11"/>
    </row>
    <row r="40" spans="1:5" s="12" customFormat="1" x14ac:dyDescent="0.15">
      <c r="A40" s="31"/>
      <c r="B40" s="20" t="s">
        <v>77</v>
      </c>
      <c r="C40" s="21">
        <v>0.57999999999999996</v>
      </c>
      <c r="D40" s="21">
        <v>-0.87</v>
      </c>
      <c r="E40" s="11"/>
    </row>
  </sheetData>
  <mergeCells count="15">
    <mergeCell ref="D3:E3"/>
    <mergeCell ref="A2:E2"/>
    <mergeCell ref="A1:B1"/>
    <mergeCell ref="A5:B5"/>
    <mergeCell ref="A8:A10"/>
    <mergeCell ref="A11:A12"/>
    <mergeCell ref="A6:A7"/>
    <mergeCell ref="A13:A14"/>
    <mergeCell ref="A15:A16"/>
    <mergeCell ref="A37:A38"/>
    <mergeCell ref="A39:A40"/>
    <mergeCell ref="A17:A20"/>
    <mergeCell ref="A31:A33"/>
    <mergeCell ref="A34:A36"/>
    <mergeCell ref="A21:A30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附件1—农客车</vt:lpstr>
      <vt:lpstr>附件2—出租车</vt:lpstr>
      <vt:lpstr>附件1—农客车!Print_Titles</vt:lpstr>
      <vt:lpstr>附件2—出租车!Print_Titles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曾杰 10.104.98.91</cp:lastModifiedBy>
  <cp:lastPrinted>2019-12-13T03:07:30Z</cp:lastPrinted>
  <dcterms:created xsi:type="dcterms:W3CDTF">2006-09-13T11:21:00Z</dcterms:created>
  <dcterms:modified xsi:type="dcterms:W3CDTF">2019-12-13T03:12:12Z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