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7140"/>
  </bookViews>
  <sheets>
    <sheet name="安排明细" sheetId="3" r:id="rId1"/>
  </sheets>
  <definedNames>
    <definedName name="_xlnm._FilterDatabase" localSheetId="0" hidden="1">安排明细!$A$4:$E$716</definedName>
  </definedNames>
  <calcPr calcId="145621"/>
</workbook>
</file>

<file path=xl/calcChain.xml><?xml version="1.0" encoding="utf-8"?>
<calcChain xmlns="http://schemas.openxmlformats.org/spreadsheetml/2006/main">
  <c r="E703" i="3" l="1"/>
  <c r="E673" i="3"/>
  <c r="E659" i="3"/>
  <c r="E651" i="3"/>
  <c r="E646" i="3"/>
  <c r="E639" i="3"/>
  <c r="E634" i="3" s="1"/>
  <c r="E636" i="3"/>
  <c r="E628" i="3"/>
  <c r="E626" i="3"/>
  <c r="E622" i="3"/>
  <c r="E619" i="3"/>
  <c r="E616" i="3"/>
  <c r="E614" i="3"/>
  <c r="E612" i="3"/>
  <c r="E607" i="3"/>
  <c r="E603" i="3"/>
  <c r="E602" i="3"/>
  <c r="E592" i="3"/>
  <c r="E584" i="3"/>
  <c r="E581" i="3"/>
  <c r="E576" i="3"/>
  <c r="E570" i="3"/>
  <c r="E563" i="3"/>
  <c r="E562" i="3"/>
  <c r="E561" i="3"/>
  <c r="E558" i="3"/>
  <c r="E554" i="3"/>
  <c r="E550" i="3"/>
  <c r="E547" i="3"/>
  <c r="E545" i="3"/>
  <c r="E536" i="3"/>
  <c r="E532" i="3"/>
  <c r="E529" i="3"/>
  <c r="E527" i="3"/>
  <c r="E525" i="3"/>
  <c r="E523" i="3"/>
  <c r="E520" i="3"/>
  <c r="E517" i="3"/>
  <c r="E513" i="3"/>
  <c r="E512" i="3"/>
  <c r="E511" i="3"/>
  <c r="E509" i="3"/>
  <c r="E507" i="3"/>
  <c r="E504" i="3"/>
  <c r="E501" i="3"/>
  <c r="E499" i="3"/>
  <c r="E497" i="3"/>
  <c r="E493" i="3"/>
  <c r="E487" i="3"/>
  <c r="E478" i="3" s="1"/>
  <c r="E482" i="3"/>
  <c r="E480" i="3"/>
  <c r="E479" i="3"/>
  <c r="E476" i="3"/>
  <c r="E474" i="3"/>
  <c r="E471" i="3"/>
  <c r="E467" i="3"/>
  <c r="E462" i="3"/>
  <c r="E457" i="3"/>
  <c r="E452" i="3"/>
  <c r="E444" i="3"/>
  <c r="E439" i="3"/>
  <c r="E435" i="3"/>
  <c r="E431" i="3"/>
  <c r="E429" i="3"/>
  <c r="E428" i="3" s="1"/>
  <c r="E427" i="3" s="1"/>
  <c r="E419" i="3"/>
  <c r="E413" i="3"/>
  <c r="E411" i="3"/>
  <c r="E407" i="3"/>
  <c r="E403" i="3"/>
  <c r="E402" i="3"/>
  <c r="E401" i="3" s="1"/>
  <c r="E397" i="3"/>
  <c r="E392" i="3"/>
  <c r="E387" i="3"/>
  <c r="E378" i="3"/>
  <c r="E370" i="3"/>
  <c r="E365" i="3"/>
  <c r="E358" i="3"/>
  <c r="E357" i="3" s="1"/>
  <c r="E356" i="3" s="1"/>
  <c r="E350" i="3"/>
  <c r="E344" i="3"/>
  <c r="E337" i="3"/>
  <c r="E329" i="3"/>
  <c r="E323" i="3"/>
  <c r="E318" i="3"/>
  <c r="E313" i="3"/>
  <c r="E310" i="3"/>
  <c r="E306" i="3"/>
  <c r="E294" i="3"/>
  <c r="E293" i="3" s="1"/>
  <c r="E292" i="3" s="1"/>
  <c r="E286" i="3"/>
  <c r="E276" i="3"/>
  <c r="E271" i="3"/>
  <c r="E264" i="3"/>
  <c r="E257" i="3"/>
  <c r="E245" i="3"/>
  <c r="E240" i="3"/>
  <c r="E237" i="3"/>
  <c r="E235" i="3"/>
  <c r="E228" i="3"/>
  <c r="E227" i="3" s="1"/>
  <c r="E226" i="3" s="1"/>
  <c r="E224" i="3"/>
  <c r="E220" i="3"/>
  <c r="E216" i="3"/>
  <c r="E211" i="3"/>
  <c r="E207" i="3"/>
  <c r="E203" i="3"/>
  <c r="E198" i="3"/>
  <c r="E193" i="3"/>
  <c r="E191" i="3"/>
  <c r="E188" i="3"/>
  <c r="E182" i="3" s="1"/>
  <c r="E181" i="3" s="1"/>
  <c r="E183" i="3"/>
  <c r="E175" i="3"/>
  <c r="E170" i="3"/>
  <c r="E167" i="3"/>
  <c r="E161" i="3"/>
  <c r="E156" i="3"/>
  <c r="E150" i="3"/>
  <c r="E146" i="3"/>
  <c r="E143" i="3"/>
  <c r="E140" i="3"/>
  <c r="E135" i="3" s="1"/>
  <c r="E134" i="3" s="1"/>
  <c r="E138" i="3"/>
  <c r="E136" i="3"/>
  <c r="E126" i="3"/>
  <c r="E121" i="3"/>
  <c r="E117" i="3"/>
  <c r="E114" i="3"/>
  <c r="E100" i="3" s="1"/>
  <c r="E99" i="3" s="1"/>
  <c r="E110" i="3"/>
  <c r="E101" i="3"/>
  <c r="E95" i="3"/>
  <c r="E91" i="3"/>
  <c r="E89" i="3"/>
  <c r="E84" i="3"/>
  <c r="E81" i="3"/>
  <c r="E79" i="3"/>
  <c r="E74" i="3"/>
  <c r="E70" i="3"/>
  <c r="E65" i="3" s="1"/>
  <c r="E64" i="3" s="1"/>
  <c r="E66" i="3"/>
  <c r="E59" i="3"/>
  <c r="E48" i="3"/>
  <c r="E44" i="3"/>
  <c r="E36" i="3"/>
  <c r="E32" i="3"/>
  <c r="E25" i="3"/>
  <c r="E8" i="3"/>
  <c r="E7" i="3"/>
  <c r="E6" i="3" s="1"/>
  <c r="E5" i="3" l="1"/>
</calcChain>
</file>

<file path=xl/sharedStrings.xml><?xml version="1.0" encoding="utf-8"?>
<sst xmlns="http://schemas.openxmlformats.org/spreadsheetml/2006/main" count="1454" uniqueCount="807">
  <si>
    <t>附件：</t>
  </si>
  <si>
    <t>2020年省预算内基建资金安排明细表</t>
  </si>
  <si>
    <t>单位：万元</t>
  </si>
  <si>
    <t>市州</t>
  </si>
  <si>
    <t>县市区</t>
  </si>
  <si>
    <t>项目名称</t>
  </si>
  <si>
    <t>类别</t>
  </si>
  <si>
    <t>金额</t>
  </si>
  <si>
    <t>合计</t>
  </si>
  <si>
    <t>长沙市</t>
  </si>
  <si>
    <t>长沙市小计</t>
  </si>
  <si>
    <t>长沙市本级及所辖区小计</t>
  </si>
  <si>
    <t>市本级</t>
  </si>
  <si>
    <t>市本级小计</t>
  </si>
  <si>
    <t>长沙市湖南晓光汽车模具有限公司超高强度钢梯级热成型技术研发及产业化</t>
  </si>
  <si>
    <t>园区新动能培育</t>
  </si>
  <si>
    <t>长沙市高新技术产业开发区创业服务中心长沙高新区麓谷智能双创示范基地</t>
  </si>
  <si>
    <t>创新引领及战略性新兴产业集群发展</t>
  </si>
  <si>
    <t>长沙市湖南航天凯天水务有限公司村镇污水处理湖南省工程研究中心平台创新能力建设项目</t>
  </si>
  <si>
    <t>长沙市湖南华宽通科技股份有限公司智慧园区基于多元深度感知大数据平台研究及应用项目</t>
  </si>
  <si>
    <t>长沙市长沙有色冶金设计研究院有限公司企业中心建设项目</t>
  </si>
  <si>
    <t>长沙市圣湘生物科技股份有限公司新型冠状病毒核酸检测和现场快速检测系统关键技术创新及产业化平台项目</t>
  </si>
  <si>
    <t>长沙市湖南三友环保科技有限公司流域水体生态修复技术湖南省工程研究中心创新能力建设项目</t>
  </si>
  <si>
    <t>长沙市湖南国科微电子股份有限公司基于机器视觉的超高清智能视频处理器芯片研发及产业化项目</t>
  </si>
  <si>
    <t>长沙市湖南源品细胞生物科技有限公司干细胞治疗新冠肺炎及炎性疾病的细胞制剂关键技术研究与产业化项目</t>
  </si>
  <si>
    <t>长沙市湖南超亟检测技术有限责任公司面向基层医疗机构“普适性医学检测”关键技术研究及示范项目</t>
  </si>
  <si>
    <t>长沙市湖南宜通华盛科技有限公司X波段双偏振相控阵天气雷达研发及产业化项目</t>
  </si>
  <si>
    <t>长沙市长沙世邦通信技术有限公司声呐阵列的研发及产业化应用建设项目</t>
  </si>
  <si>
    <t>长沙市湖南灵康医疗科技有限公司口罩机购置项目</t>
  </si>
  <si>
    <t>岳麓山国家大学科技城建设</t>
  </si>
  <si>
    <t>其他重大建设</t>
  </si>
  <si>
    <t>市州、县市区前期费奖补</t>
  </si>
  <si>
    <t>重大项目前期费</t>
  </si>
  <si>
    <t>长沙市社会足球场地设施建设</t>
  </si>
  <si>
    <t>社会足球场地设施建设</t>
  </si>
  <si>
    <t>开福区</t>
  </si>
  <si>
    <t>开福区小计</t>
  </si>
  <si>
    <t>长沙市湖南嘉德投资置业有限公司中部进出口加工物流中心（跨境电商双创示范基地）</t>
  </si>
  <si>
    <t>长沙市湖南佳林医疗科技有限公司口罩机购置项目</t>
  </si>
  <si>
    <t>长沙市湖南特瑞精密医疗器械有限公司口罩机购置项目</t>
  </si>
  <si>
    <t>金竹河水系生态修复（红星美凯龙节点）工程</t>
  </si>
  <si>
    <t>长江经济带和洞庭湖发展</t>
  </si>
  <si>
    <t>岳麓区</t>
  </si>
  <si>
    <t>岳麓区小计</t>
  </si>
  <si>
    <t>其它小型农田水利项目</t>
  </si>
  <si>
    <t>重大水利工程</t>
  </si>
  <si>
    <t>雨花区</t>
  </si>
  <si>
    <t>雨花区小计</t>
  </si>
  <si>
    <t>长沙市湖南中南智能装备有限公司口罩机生产设备购置项目</t>
  </si>
  <si>
    <t>雨花区城乡供水一体化工程</t>
  </si>
  <si>
    <t>长沙市长沙智能制造技能实训中心（一期）</t>
  </si>
  <si>
    <t>稳就业公共实训基地</t>
  </si>
  <si>
    <t>望城区</t>
  </si>
  <si>
    <t>望城区小计</t>
  </si>
  <si>
    <t>长沙市湖南泰嘉新材料科技股份有限公司湖南省高端锯切工具用特殊钢基材工程研究中心</t>
  </si>
  <si>
    <t>长沙市长沙黑金刚实业有限公司钻凿设备研发平台创新能力建设项目</t>
  </si>
  <si>
    <t>长沙市中铁环境科技工程有限公司中铁环境环保装备研发与产业化项目</t>
  </si>
  <si>
    <t>望城区农村综合服务平台建设</t>
  </si>
  <si>
    <t>农村综合服务平台建设</t>
  </si>
  <si>
    <t>长沙市望城区茶亭镇“五结合”工程</t>
  </si>
  <si>
    <t>长沙市望城区靖港镇（复胜村、石毫村、新峰村）集中连片治理示范区</t>
  </si>
  <si>
    <t>长沙县</t>
  </si>
  <si>
    <t>长沙县小计</t>
  </si>
  <si>
    <t>邮政集团湖南省长沙县分公司长沙县邮政系统县乡村三级物流配送体系改造项目</t>
  </si>
  <si>
    <t>县乡村三级物流配送体系建设</t>
  </si>
  <si>
    <t>长沙市长沙县湖南金龙智造科技股份有限公司窨井管网智慧监测湖南省工程研究中心建设项目</t>
  </si>
  <si>
    <t>长沙县高桥镇维汉村</t>
  </si>
  <si>
    <t>浏阳市</t>
  </si>
  <si>
    <t>浏阳市小计</t>
  </si>
  <si>
    <t>浏阳市大瑶花炮小镇产业服务支撑平台项目</t>
  </si>
  <si>
    <t>特色产业小镇建设</t>
  </si>
  <si>
    <t>浏阳市大瑶花炮产业科创中心项目</t>
  </si>
  <si>
    <t>浏阳市湖南华纳大药厂天然药物有限公司中药制剂智能制造应用推广及质量检测服务平台</t>
  </si>
  <si>
    <t>浏阳市湖南鑫昇利无纺布有限公司熔喷布生产设备购置项目</t>
  </si>
  <si>
    <t>浏阳市湖南一喜科技服务有限公司口罩机购置项目</t>
  </si>
  <si>
    <t>浏阳市农村综合服务平台建设</t>
  </si>
  <si>
    <t>浏阳市古树名木保护</t>
  </si>
  <si>
    <t>古树名木保护</t>
  </si>
  <si>
    <t>浏阳市社港镇湘赣边中医药科研及检测中心建设项目</t>
  </si>
  <si>
    <t>湘赣边区域合作</t>
  </si>
  <si>
    <t>浏阳市官渡镇湘赣边金桔特色农业基地及配套设施建设项目</t>
  </si>
  <si>
    <t>宁乡市</t>
  </si>
  <si>
    <t>宁乡市小计</t>
  </si>
  <si>
    <t>宁乡市煤炭坝门业小镇企业总部经济中心项目</t>
  </si>
  <si>
    <t>宁乡市楚天智能机器人（长沙）有限公司高端生物医药机器人及装备智能化工厂项目</t>
  </si>
  <si>
    <t>宁乡市长沙绿恒新能源科技有限公司宁乡高新技术产业园区生物质集中供汽联产炭项目</t>
  </si>
  <si>
    <t>园区循环化改造</t>
  </si>
  <si>
    <t>株洲市</t>
  </si>
  <si>
    <t>株洲市小计</t>
  </si>
  <si>
    <t>株洲市本级及所辖区小计</t>
  </si>
  <si>
    <t>株洲市大功率固态源研发平台与中试生产线建设</t>
  </si>
  <si>
    <t>株洲市多肽新药高通量筛选和生物活性检测平台</t>
  </si>
  <si>
    <t>荷塘区</t>
  </si>
  <si>
    <t>荷塘区小计</t>
  </si>
  <si>
    <t>株洲市株洲宏达电子股份有限公司CT41AU型多层片式瓷介电容器生产线建设项目</t>
  </si>
  <si>
    <t>株洲市湖南信合嘉德产业园区发展有限公司嘉德中小企业孵化引导平台创新能力建设项目</t>
  </si>
  <si>
    <t>天元区</t>
  </si>
  <si>
    <t>天元区小计</t>
  </si>
  <si>
    <t>株洲市天元区湖南澳维环保科技有限公司膜分离技术工程研究中心建设项目</t>
  </si>
  <si>
    <t>株洲市天元区湖南炎帝生物工程有限公司炎帝生物中医体质干预技术湖南省工程研究中心研发平台建设</t>
  </si>
  <si>
    <t>株洲市天元区株洲时代新材料科技股份有限公司大功率海陆两用风电叶片研发及产业化项目</t>
  </si>
  <si>
    <t>株洲市天元区湖南瑞邦医疗科技发展有限公司亲水涂层导丝技术研究及产业化项目</t>
  </si>
  <si>
    <t>石峰区</t>
  </si>
  <si>
    <t>石峰区小计</t>
  </si>
  <si>
    <t>株洲市株洲国创轨道科技有限公司先进轨道交通装备双创示范平台建设项目</t>
  </si>
  <si>
    <t>渌口区</t>
  </si>
  <si>
    <t>渌口区小计</t>
  </si>
  <si>
    <t>株洲市渌口区株洲东亚工具有限公司新能源正负极材料高速冲、切刀具研发和产业化项目</t>
  </si>
  <si>
    <t>渌口区农村综合服务平台建设</t>
  </si>
  <si>
    <t>醴陵市</t>
  </si>
  <si>
    <t>醴陵市小计</t>
  </si>
  <si>
    <t>醴陵市全国艺术高校（醴陵）陶瓷创新孵化基地项目</t>
  </si>
  <si>
    <t>邮政集团湖南省醴陵市分公司醴陵市县乡村三级物流配送体系建设项目</t>
  </si>
  <si>
    <t>醴陵市农村综合服务平台建设</t>
  </si>
  <si>
    <t>醴陵市高低压电瓷电器设计研发检测中心建设项目</t>
  </si>
  <si>
    <t>攸县</t>
  </si>
  <si>
    <t>攸县小计</t>
  </si>
  <si>
    <t>洣水流域攸县跃进水库生态修复与绿色发展项目</t>
  </si>
  <si>
    <t>炎陵县</t>
  </si>
  <si>
    <t>炎陵县小计</t>
  </si>
  <si>
    <t>炎陵县农村综合服务平台建设</t>
  </si>
  <si>
    <t>炎陵县古树名木保护</t>
  </si>
  <si>
    <t>炎陵县红色教育实践基地提质改造项目</t>
  </si>
  <si>
    <t>茶陵县</t>
  </si>
  <si>
    <t>茶陵县小计</t>
  </si>
  <si>
    <t>茶陵县农村综合服务平台建设</t>
  </si>
  <si>
    <t>茶陵县城乡供水一体化工程</t>
  </si>
  <si>
    <t>茶陵县生态油茶产业及配套设施项目</t>
  </si>
  <si>
    <t>湘潭市</t>
  </si>
  <si>
    <t>湘潭市小计</t>
  </si>
  <si>
    <t>湘潭市本级及所辖区小计</t>
  </si>
  <si>
    <t>湘潭市食品检验检测公共服务平台</t>
  </si>
  <si>
    <t>湘潭市湘潭建工集团有限公司企业技术中心建设项目</t>
  </si>
  <si>
    <t>湘潭市湘潭永达机械制造有限公司年产200套隧道掘进机盾构机核心零部件重大成套设备制造项目</t>
  </si>
  <si>
    <t>湘潭市湖南怡康医疗用品有限公司口罩机购置项目</t>
  </si>
  <si>
    <t>湘潭经开区农村综合服务平台建设</t>
  </si>
  <si>
    <t>湘潭技师学院公共实训基地建设项目</t>
  </si>
  <si>
    <t>湘潭市社会足球场地设施建设</t>
  </si>
  <si>
    <t>岳塘区</t>
  </si>
  <si>
    <t>岳塘区小计</t>
  </si>
  <si>
    <t>湘潭市湘潭长云创业服务有限责任公司长塘双创示范街公共服务平台建设</t>
  </si>
  <si>
    <t>其他对口联系点、扶贫点等项目建设(昭山镇省政协植树基地和乡村振兴建设）</t>
  </si>
  <si>
    <t>湘潭市岳塘区湖南华顺人力资源服务管理股份有限公司服务智能制造装备产业集群SBBC模式和共享交互式人才资本平台建设项目</t>
  </si>
  <si>
    <t>雨湖区</t>
  </si>
  <si>
    <t>雨湖区小计</t>
  </si>
  <si>
    <t>湘潭市雨湖区建设投资有限责任公司雨湖高新区创新创业培育基地建设项目</t>
  </si>
  <si>
    <t>雨湖区农村综合服务平台建设</t>
  </si>
  <si>
    <t>韶山市</t>
  </si>
  <si>
    <t>韶山市小计</t>
  </si>
  <si>
    <t>韶山市湖南贸翔生物科技有限公司甾醇酯中试研发生产项目</t>
  </si>
  <si>
    <t>韶山市农村综合服务平台建设</t>
  </si>
  <si>
    <t>韶山市职业中等专业学校实训基地建设项目</t>
  </si>
  <si>
    <t>湘潭县</t>
  </si>
  <si>
    <t>湘潭县小计</t>
  </si>
  <si>
    <t>湘潭市湘潭县湖南映日荷花食品有限公司湘潭县(县、乡、村)三级冷链物流配送体系建设工程项目</t>
  </si>
  <si>
    <t>湘潭县农村综合服务平台建设</t>
  </si>
  <si>
    <t>湘潭县古树名木保护</t>
  </si>
  <si>
    <t>湘潭县云湖桥镇烟山村</t>
  </si>
  <si>
    <t>湘乡市</t>
  </si>
  <si>
    <t>湘乡市小计</t>
  </si>
  <si>
    <t>湘乡市供销联耘商贸发展有限公司湘乡市县、乡、村三级物流配送体系建设项目</t>
  </si>
  <si>
    <t>湘乡市湖南巨强再生资源科技发展有限公司企业技术中心建设项目</t>
  </si>
  <si>
    <t>湘乡市农村综合服务平台建设</t>
  </si>
  <si>
    <t>湘乡市湖南湘乡经济开发区红仑新型污水处理厂（一期）及配套管网改造项目</t>
  </si>
  <si>
    <t>湘乡市城乡供水一体化工程</t>
  </si>
  <si>
    <t>衡阳市</t>
  </si>
  <si>
    <t>衡阳市小计</t>
  </si>
  <si>
    <t>衡阳市本级及所辖区小计</t>
  </si>
  <si>
    <t>珠晖区</t>
  </si>
  <si>
    <t>珠晖区小计</t>
  </si>
  <si>
    <t>衡阳市珠晖区四方粮库仓储改厂房标准示范项目</t>
  </si>
  <si>
    <t>石鼓区</t>
  </si>
  <si>
    <t>石鼓区小计</t>
  </si>
  <si>
    <t>衡阳市石鼓区湖南大合新材料有限公司化合半导体前沿材料多晶合成新工艺研发项目</t>
  </si>
  <si>
    <t>石鼓区雁栖湖岛内生态治理及环境提质工程一期</t>
  </si>
  <si>
    <t>南岳区</t>
  </si>
  <si>
    <t>南岳区小计</t>
  </si>
  <si>
    <t>南岳区农村综合服务平台建设</t>
  </si>
  <si>
    <t>南岳区龙荫港河道爱龙桥—龙荫桥水环境综合整治项目</t>
  </si>
  <si>
    <t>耒阳市</t>
  </si>
  <si>
    <t>耒阳市小计</t>
  </si>
  <si>
    <t>耒阳市湖南水木芙蓉茶业有限公司竹海午时茶种植加工研发项目</t>
  </si>
  <si>
    <t>耒阳市农村综合服务平台建设</t>
  </si>
  <si>
    <t>衡阳市社会足球场地设施建设</t>
  </si>
  <si>
    <t>衡东县</t>
  </si>
  <si>
    <t>衡东县小计</t>
  </si>
  <si>
    <t>衡阳市衡东县湖南聚味堂食品有限公司县乡村三级物流配送基础设施设备建设项目</t>
  </si>
  <si>
    <t>衡东县草市镇高田村</t>
  </si>
  <si>
    <t>衡东县职业中专学校公共实训基地建设项目</t>
  </si>
  <si>
    <t>其他对口联系点、扶贫点等项目建设（衡阳鲜盛农产品有限公司有机肥项目建设）</t>
  </si>
  <si>
    <t>衡南县</t>
  </si>
  <si>
    <t>衡南县小计</t>
  </si>
  <si>
    <t>衡阳市衡南县商业储运有限公司物流配送中心项目</t>
  </si>
  <si>
    <t>衡南县农村综合服务平台建设</t>
  </si>
  <si>
    <t>衡山县</t>
  </si>
  <si>
    <t>衡山县小计</t>
  </si>
  <si>
    <t>衡阳市衡山县湖南汽车及电子新材料产业链研发试验协作平台</t>
  </si>
  <si>
    <t>衡阳市衡山县湖南金裕环保科技有限公司湖南省企业技术中心创新能力建设项目（年产5万吨金属表面处理材料生产线）</t>
  </si>
  <si>
    <t>衡阳市衡山县湖南恒岳重钢钢结构工程有限公司风电塔筒智能制造和智能检测平台研发项目</t>
  </si>
  <si>
    <t>衡阳市衡山县湖南华升金爽健康科技有限公司口罩机购置项目</t>
  </si>
  <si>
    <t>衡山县农村综合服务平台建设</t>
  </si>
  <si>
    <t>衡阳县</t>
  </si>
  <si>
    <t>衡阳县小计</t>
  </si>
  <si>
    <t>衡阳县农村综合服务平台建设</t>
  </si>
  <si>
    <t>祁东县</t>
  </si>
  <si>
    <t>祁东县小计</t>
  </si>
  <si>
    <t>祁东县农村综合服务平台建设</t>
  </si>
  <si>
    <t>祁东县白地市镇城乡供水一体化工程</t>
  </si>
  <si>
    <t>常宁市</t>
  </si>
  <si>
    <t>常宁市小计</t>
  </si>
  <si>
    <t>常宁市水口山经济开发区保税仓库项目</t>
  </si>
  <si>
    <t>常宁市水口山经济开发区皂新东路新建项目</t>
  </si>
  <si>
    <t>常宁市隆源铜业有限公司年产1万吨铜线加工生产线项目</t>
  </si>
  <si>
    <t>常宁市农村综合服务平台建设</t>
  </si>
  <si>
    <t>邵阳市</t>
  </si>
  <si>
    <t>邵阳市小计</t>
  </si>
  <si>
    <t>邵阳市本级及所辖区小计</t>
  </si>
  <si>
    <t>邵阳市新型平板显示玻璃技术创新和研发平台建设</t>
  </si>
  <si>
    <t>邵阳市美丽来发制品创新能力建设技术中心项目</t>
  </si>
  <si>
    <t>邵阳市宝庆工业新城建设投资开发有限公司邵阳经开区发制品及皮具制品检验检测中心项目</t>
  </si>
  <si>
    <t>大祥区</t>
  </si>
  <si>
    <t>大祥区小计</t>
  </si>
  <si>
    <t>大祥区城市防洪工程</t>
  </si>
  <si>
    <t>邵阳市大祥区邵阳国家农业科技园标准厂房1#（就业公共实训基地）项目</t>
  </si>
  <si>
    <t>北塔区</t>
  </si>
  <si>
    <t>北塔区小计</t>
  </si>
  <si>
    <t>邵东市</t>
  </si>
  <si>
    <t>邵东县小计</t>
  </si>
  <si>
    <t>邵东市仙槎桥五金特色产业小镇丰实路等连接道路及配套基础建设项目</t>
  </si>
  <si>
    <t>邵东市湖南智能装备快速设计与制造公共服务平台</t>
  </si>
  <si>
    <t>邵东市湖南朝阳红新农村建设开发有限公司安安冷链物流仓储中心项目</t>
  </si>
  <si>
    <t>新邵县</t>
  </si>
  <si>
    <t>新邵县小计</t>
  </si>
  <si>
    <t>邵阳市新邵县湖南广信科技股份有限公司特种变压器耐高温聚酰亚胺纤维绝缘成型工艺和成型技术建设项目</t>
  </si>
  <si>
    <t>新邵县农村综合服务平台建设</t>
  </si>
  <si>
    <t>新邵县县卫生健康局基层远程诊室建设项目</t>
  </si>
  <si>
    <t>省医疗重点专科及基层远程诊室建设</t>
  </si>
  <si>
    <t>邵阳市社会足球场地设施建设</t>
  </si>
  <si>
    <t>武冈市</t>
  </si>
  <si>
    <t>武冈市小计</t>
  </si>
  <si>
    <t>武冈市鑫达供销电子商务有限公司县乡村三级物流配送基础设施建设和改造升级项目</t>
  </si>
  <si>
    <t>武冈市农村综合服务平台建设</t>
  </si>
  <si>
    <t>新宁县</t>
  </si>
  <si>
    <t>新宁县小计</t>
  </si>
  <si>
    <t>新宁县农村综合服务平台建设</t>
  </si>
  <si>
    <t>新宁县皮肤病防治所医技大楼项目</t>
  </si>
  <si>
    <t>隆回县</t>
  </si>
  <si>
    <t>隆回县小计</t>
  </si>
  <si>
    <t>邵阳市隆回县湖南鸿利药业股份有限公司金银花种质资源与综合利用湖南省工程研究中心建设项目</t>
  </si>
  <si>
    <t>隆回县农村综合服务平台建设</t>
  </si>
  <si>
    <t>隆回县古树名木保护</t>
  </si>
  <si>
    <t>洞口县</t>
  </si>
  <si>
    <t>洞口县小计</t>
  </si>
  <si>
    <t>洞口县农村综合服务平台建设</t>
  </si>
  <si>
    <t>洞口县石柱镇青山村</t>
  </si>
  <si>
    <t>邵阳县</t>
  </si>
  <si>
    <t>邵阳县小计</t>
  </si>
  <si>
    <t>邵阳县农村综合服务平台建设</t>
  </si>
  <si>
    <t>邵阳县卫生健康局基层远程诊室建设项目</t>
  </si>
  <si>
    <t>城步县</t>
  </si>
  <si>
    <t>城步县小计</t>
  </si>
  <si>
    <t>城步县农村综合服务平台建设</t>
  </si>
  <si>
    <t>岳阳市</t>
  </si>
  <si>
    <t>岳阳市小计</t>
  </si>
  <si>
    <t>岳阳市本级及所辖区小计</t>
  </si>
  <si>
    <t>岳阳市岳阳新华达制药有限公司长效抗肿瘤生物制药-聚乙二醇与肿瘤坏死因子关键技术攻关和产业化项目</t>
  </si>
  <si>
    <t>南湖新区“五结合”工程</t>
  </si>
  <si>
    <t>屈原管理区农村综合服务平台建设</t>
  </si>
  <si>
    <t>屈原管理区营田镇（三洲村、荷花村）和河市镇（金洲村、新洲村）集中连片治理示范区</t>
  </si>
  <si>
    <t>岳阳经济技术开发区“五结合”工程</t>
  </si>
  <si>
    <t>君山区</t>
  </si>
  <si>
    <t>君山区小计</t>
  </si>
  <si>
    <t>君山区“五结合”工程</t>
  </si>
  <si>
    <t>岳阳楼区</t>
  </si>
  <si>
    <t>岳阳楼区小计</t>
  </si>
  <si>
    <t>岳阳市岳阳和岱工业品制造有限公司熔喷布生产设备购置项目</t>
  </si>
  <si>
    <t>岳阳楼区“五结合”工程</t>
  </si>
  <si>
    <t>云溪区</t>
  </si>
  <si>
    <t>云溪区小计</t>
  </si>
  <si>
    <t>云溪区农村综合服务平台建设</t>
  </si>
  <si>
    <t>岳阳市云溪区沿江岸线造林绿化建设项目</t>
  </si>
  <si>
    <t>云溪区“五结合”工程</t>
  </si>
  <si>
    <t>岳阳市社会足球场地设施建设</t>
  </si>
  <si>
    <t>平江县</t>
  </si>
  <si>
    <t>平江县小计</t>
  </si>
  <si>
    <t>岳阳市平江县5G通讯部件用高氮无磁粉末关键技术成果转化项目</t>
  </si>
  <si>
    <t>岳阳市平江县湖南省方正达电子科技有限公司40G光通信模块印制电路板研发及应用项目</t>
  </si>
  <si>
    <t>平江县农村综合服务平台建设</t>
  </si>
  <si>
    <t>平江县汨罗江西燕段岸线保护修复工程</t>
  </si>
  <si>
    <t>平江县“五结合”工程</t>
  </si>
  <si>
    <t>岳阳市平江高新区食品产业园污水处理厂建设项目</t>
  </si>
  <si>
    <t>平江县城乡供水一体化工程</t>
  </si>
  <si>
    <t>岳阳市平江县天药堂中医药产业园第二期建设项目</t>
  </si>
  <si>
    <t>平江县天岳幕阜山黄精产业化项目</t>
  </si>
  <si>
    <t>平江县公共实训基地建设项目</t>
  </si>
  <si>
    <t>岳阳县</t>
  </si>
  <si>
    <t>岳阳县小计</t>
  </si>
  <si>
    <t>岳阳市岳阳县湖南康之盾防护用品有限公司口罩机购置项目</t>
  </si>
  <si>
    <t>岳阳县农村综合服务平台建设</t>
  </si>
  <si>
    <t>岳阳县“五结合”工程</t>
  </si>
  <si>
    <t>岳阳县月田镇供水工程</t>
  </si>
  <si>
    <t>汨罗市</t>
  </si>
  <si>
    <t>汨罗市小计</t>
  </si>
  <si>
    <t>汨罗市长乐甜酒文化研学基地建设项目</t>
  </si>
  <si>
    <t>汨罗市正亚冷链物流有限责任公司冷链物流仓储建设项目</t>
  </si>
  <si>
    <t>汨罗市农村综合服务平台建设</t>
  </si>
  <si>
    <t>汨罗市“五结合”工程</t>
  </si>
  <si>
    <t>汨罗市新市镇元福村</t>
  </si>
  <si>
    <t>汨罗市神鼎山镇神鼎山村</t>
  </si>
  <si>
    <t>临湘市</t>
  </si>
  <si>
    <t>临湘市小计</t>
  </si>
  <si>
    <t>临湘市浮标小镇生产生活综合服务大楼项目</t>
  </si>
  <si>
    <t>临湘市湖南大为竹业有限公司竹木家居产品研发与人才培训平台建设项目</t>
  </si>
  <si>
    <t>临湘市“五结合”工程</t>
  </si>
  <si>
    <t>临湘市永家垄水库工程</t>
  </si>
  <si>
    <t>华容县</t>
  </si>
  <si>
    <t>华容县小计</t>
  </si>
  <si>
    <t>岳阳市华容县湖南华誉食品加工有限公司华容县洞庭旺旺县乡村三级特色农产品冷链物流配送体系建设项目</t>
  </si>
  <si>
    <t>岳阳市华容县湖南福尔康医用卫生材料股份有限公司口罩机购置项目</t>
  </si>
  <si>
    <t>岳阳市华容县湖南康沃医疗用品有限公司口罩机购置项目</t>
  </si>
  <si>
    <t>华容县农村综合服务平台建设</t>
  </si>
  <si>
    <t>华容县“五结合”工程</t>
  </si>
  <si>
    <t>华容县六门闸排涝工程</t>
  </si>
  <si>
    <t>华容县新河乡新河口社区</t>
  </si>
  <si>
    <t>湘阴县</t>
  </si>
  <si>
    <t>湘阴县小计</t>
  </si>
  <si>
    <t>岳阳市湘阴县湖南省长康实业有限责任公司企业技术中心创新能力建设项目</t>
  </si>
  <si>
    <t>湘阴县农村综合服务平台建设</t>
  </si>
  <si>
    <t>湘阴县“五结合”工程</t>
  </si>
  <si>
    <t>常德市</t>
  </si>
  <si>
    <t>常德市小计</t>
  </si>
  <si>
    <t>常德市本级及所辖区小计</t>
  </si>
  <si>
    <t>常德市牧业小镇牧场通道建设项目</t>
  </si>
  <si>
    <t>常德市智能装备产业化研发试验平台</t>
  </si>
  <si>
    <t>常德市经济技术开发区创业服务中心湖南省中小微企业核心服务机构项目</t>
  </si>
  <si>
    <t>常德市湖南百特随车起重机有限公司智能化随车起重机关键零部件生产线改造项目</t>
  </si>
  <si>
    <t>常德经开区农村综合服务平台建设</t>
  </si>
  <si>
    <t>西洞庭管理区“五结合”工程</t>
  </si>
  <si>
    <t>桃花源旅游管理区“五结合”工程</t>
  </si>
  <si>
    <t>柳叶湖旅游度假区“五结合”工程</t>
  </si>
  <si>
    <t>西湖管理区“五结合”工程</t>
  </si>
  <si>
    <t>常德经济技术开发区“五结合”工程</t>
  </si>
  <si>
    <t>武陵区</t>
  </si>
  <si>
    <t>武陵区小计</t>
  </si>
  <si>
    <t>武陵区“五结合”工程</t>
  </si>
  <si>
    <t>常德市社会足球场地设施建设</t>
  </si>
  <si>
    <t>鼎城区</t>
  </si>
  <si>
    <t>鼎城区小计</t>
  </si>
  <si>
    <t>鼎城区“五结合”工程</t>
  </si>
  <si>
    <t>汉寿县</t>
  </si>
  <si>
    <t>汉寿县小计</t>
  </si>
  <si>
    <t>汉寿县农村综合服务平台建设</t>
  </si>
  <si>
    <t>汉寿县“五结合”工程</t>
  </si>
  <si>
    <t>汉寿县城市防洪工程</t>
  </si>
  <si>
    <t>临澧县</t>
  </si>
  <si>
    <t>临澧县小计</t>
  </si>
  <si>
    <t>常德市临澧高新区新材料产业公共技术服务平台</t>
  </si>
  <si>
    <t>临澧县农村综合服务平台建设</t>
  </si>
  <si>
    <t>临澧县“五结合”工程</t>
  </si>
  <si>
    <t>安乡县</t>
  </si>
  <si>
    <t>安乡县小计</t>
  </si>
  <si>
    <t>常德市安乡县红霞电子商务产业园有限公司县乡村三级物流配送体系建设项目</t>
  </si>
  <si>
    <t>安乡安保垸堤岸线砂砾码头恢复整治工程</t>
  </si>
  <si>
    <t>常德市安乡县深柳镇（官保社区、肖公嘴村）集中连片治理示范区</t>
  </si>
  <si>
    <t>安乡县“五结合”项目</t>
  </si>
  <si>
    <t>澧县</t>
  </si>
  <si>
    <t>澧县小计</t>
  </si>
  <si>
    <t>常德市澧县湖田坝农产开发有限公司澧县湖田坝农产品冷链物流中心项目</t>
  </si>
  <si>
    <t>澧县农村综合服务平台建设</t>
  </si>
  <si>
    <t>澧县“五结合”工程</t>
  </si>
  <si>
    <t>澧县水利工程险工险段除险加固</t>
  </si>
  <si>
    <t>澧县职业中专学校职业技能培训中心建设项目</t>
  </si>
  <si>
    <t>津市市</t>
  </si>
  <si>
    <t>津市市小计</t>
  </si>
  <si>
    <t>常德市津市高新区生物医药公共技术服务平台项目</t>
  </si>
  <si>
    <t>常德市津市市湖南新合新生物医药有限公司植物甾醇微生物转化与合成生物学湖南省工程研究中心创新与产业化能力建设</t>
  </si>
  <si>
    <t>常德市津市市湖南欣龙非织造材料有限公司熔喷布生产设备购置项目</t>
  </si>
  <si>
    <t>津市“五结合”工程</t>
  </si>
  <si>
    <t>津市市嘉山街道戚关村</t>
  </si>
  <si>
    <t>石门县</t>
  </si>
  <si>
    <t>石门县小计</t>
  </si>
  <si>
    <t>石门县农村综合服务平台建设</t>
  </si>
  <si>
    <t>石门县“五结合”工程</t>
  </si>
  <si>
    <t>常德市石门县湖南省石门华晟热力有限责任公司石门县工业园集中供汽项目</t>
  </si>
  <si>
    <t>桃源县</t>
  </si>
  <si>
    <t>桃源县小计</t>
  </si>
  <si>
    <t>桃源县农村综合服务平台建设</t>
  </si>
  <si>
    <t>桃源县沅水下游飞跃河片区绿色发展综合开发工程</t>
  </si>
  <si>
    <t>桃源县“五结合”工程</t>
  </si>
  <si>
    <t>桃源县稳就业公共实训基地建设项目</t>
  </si>
  <si>
    <t>益阳市</t>
  </si>
  <si>
    <t>益阳市小计</t>
  </si>
  <si>
    <t>益阳市本级及所辖区小计</t>
  </si>
  <si>
    <t>益阳市电容器研发园区服务平台建设项目</t>
  </si>
  <si>
    <t>益阳市益阳胜希机械设备制造有限公司技术中心建设项目</t>
  </si>
  <si>
    <t>益阳市湖南屹林材料技术有限公司轨道交通用碳-陶复合材料研制及产业化项目</t>
  </si>
  <si>
    <t>大通湖区“五结合”工程</t>
  </si>
  <si>
    <t>高新区“五结合”工程</t>
  </si>
  <si>
    <t>资阳区</t>
  </si>
  <si>
    <t>资阳区小计</t>
  </si>
  <si>
    <t>益阳市资阳区茈湖口镇（桃林村、马王山村、均安垸村）集中连片治理示范区</t>
  </si>
  <si>
    <t>其他对口联系点、扶贫点等项目建设（张家塞乡富民村文体广场建设）</t>
  </si>
  <si>
    <t>资阳区“五结合”工程</t>
  </si>
  <si>
    <t>益阳市社会足球场地设施建设</t>
  </si>
  <si>
    <t>赫山区</t>
  </si>
  <si>
    <t>赫山区小计</t>
  </si>
  <si>
    <t>益阳市赫山区湖南黑美人茶业股份有限公司黑美人茶业双创示范基地建设项目</t>
  </si>
  <si>
    <t>益阳市赫山区湖南风河竹木科技股份有限公司企业技术中心建设项目</t>
  </si>
  <si>
    <t>益阳市赫山区湖南华慧新能源股份有限公司高性能锂离子电池产业化项目</t>
  </si>
  <si>
    <t>益阳市赫山区兰溪河水环境综合整治工程二期（羊角段）</t>
  </si>
  <si>
    <t>赫山区“五结合”工程</t>
  </si>
  <si>
    <t>桃江县</t>
  </si>
  <si>
    <t>桃江县小计</t>
  </si>
  <si>
    <t>益阳市桃江县湖南华通商贸物流投资发展有限公司凯邦•华通城县乡村三级物流配送体系建设项目</t>
  </si>
  <si>
    <t>益阳市桃江县竹乡国有资产运营有限公司竹产业共性技术研发平台</t>
  </si>
  <si>
    <t>益阳市桃江县益阳紫荆福利铸业有限公司工程研究中心建设</t>
  </si>
  <si>
    <t>桃江县农村综合服务平台建设</t>
  </si>
  <si>
    <t>桃江县松木塘拔英湾石煤矿区综合治理工程(二期)</t>
  </si>
  <si>
    <t>桃江县“五结合”工程</t>
  </si>
  <si>
    <t>桃江县鲊埠回族乡</t>
  </si>
  <si>
    <t>沅江市</t>
  </si>
  <si>
    <t>沅江市小计</t>
  </si>
  <si>
    <t>澧水沅江市南嘴段岸线保护修复工程</t>
  </si>
  <si>
    <t>沅江市“五结合”工程</t>
  </si>
  <si>
    <t>沅江市高新区污水处理配套设施建设项目</t>
  </si>
  <si>
    <t>沅江市水毁公路、渠道等恢复重建项目建设</t>
  </si>
  <si>
    <t>南县</t>
  </si>
  <si>
    <t>南县小计</t>
  </si>
  <si>
    <t>益阳市南县助农小龙虾良种繁育基地项目</t>
  </si>
  <si>
    <t>南县“五结合”工程</t>
  </si>
  <si>
    <t>南县城乡供水一体化工程</t>
  </si>
  <si>
    <t>安化县</t>
  </si>
  <si>
    <t>安化县小计</t>
  </si>
  <si>
    <t>安化县农村综合服务平台建设</t>
  </si>
  <si>
    <t>安化县“五结合”工程</t>
  </si>
  <si>
    <t>安化县古树名木保护</t>
  </si>
  <si>
    <t>张家界市</t>
  </si>
  <si>
    <t>张家界市小计</t>
  </si>
  <si>
    <t>张家界市本级及所辖区小计</t>
  </si>
  <si>
    <t>张家界市金鲵生物工程股份有限公司大鲵肽技术研究与产业化项目</t>
  </si>
  <si>
    <t>张家界市城市防洪工程</t>
  </si>
  <si>
    <t>永定区</t>
  </si>
  <si>
    <t>永定区小计</t>
  </si>
  <si>
    <t>张家界市张家界易康萌思电子商务有限公司双创示范基地众包孵化平台建设</t>
  </si>
  <si>
    <t>永定区农村综合服务平台建设</t>
  </si>
  <si>
    <t>永定区西溪坪街道办事处杨家溪村</t>
  </si>
  <si>
    <t>武陵源区</t>
  </si>
  <si>
    <t>武陵源区小计</t>
  </si>
  <si>
    <t>张家界市社会足球场地设施建设</t>
  </si>
  <si>
    <t>桑植县</t>
  </si>
  <si>
    <t>桑植县小计</t>
  </si>
  <si>
    <t>张家界市桑植县湖南中合新农贸市场建设开发有限公司中国供销·武陵山三农国际电商物流园</t>
  </si>
  <si>
    <t>桑植县农村综合服务平台建设</t>
  </si>
  <si>
    <t>桑植县古树名木保护</t>
  </si>
  <si>
    <t>慈利县</t>
  </si>
  <si>
    <t>慈利县小计</t>
  </si>
  <si>
    <t>张家界市慈利县慈利惠民供销农业服务有限公司慈利县乡村三级智慧物流体系建设项目</t>
  </si>
  <si>
    <t>张家界市慈利县张家界鸿燕新材料科技发展有限公司多功能环保型高分子新材料创新能力建设项目</t>
  </si>
  <si>
    <t>慈利县农村综合服务平台建设</t>
  </si>
  <si>
    <t>慈利县三官寺乡新民村</t>
  </si>
  <si>
    <t>郴州市</t>
  </si>
  <si>
    <t>郴州市小计</t>
  </si>
  <si>
    <t>郴州市本级及所辖区小计</t>
  </si>
  <si>
    <t>北湖区</t>
  </si>
  <si>
    <t>北湖区小计</t>
  </si>
  <si>
    <t>郴州市北湖区湖南欧品佳医疗科技有限公司口罩机购置项目</t>
  </si>
  <si>
    <t>北湖区农村综合服务平台建设</t>
  </si>
  <si>
    <t>郴州市社会足球场地设施建设</t>
  </si>
  <si>
    <t>苏仙区</t>
  </si>
  <si>
    <t>苏仙区小计</t>
  </si>
  <si>
    <t>郴州市苏仙区湖南田野现代智能装备有限公司企业技术中心创新研发平台建设项目</t>
  </si>
  <si>
    <t>苏仙区农村综合服务平台建设</t>
  </si>
  <si>
    <t>资兴市</t>
  </si>
  <si>
    <t>资兴市小计</t>
  </si>
  <si>
    <t>郴州市资兴经济开发区电子信息产业园公共服务平台建设项目</t>
  </si>
  <si>
    <t>资兴市湖南资兴东江狗脑贡茶业有限公司企业技术中心改造建设项目</t>
  </si>
  <si>
    <t>资兴市农村综合服务平台建设</t>
  </si>
  <si>
    <t>资兴市古树名木保护</t>
  </si>
  <si>
    <t>嘉禾县</t>
  </si>
  <si>
    <t>嘉禾县小计</t>
  </si>
  <si>
    <t>郴州市嘉禾县塘村精铸小镇（特色工业小镇）</t>
  </si>
  <si>
    <t>郴州市嘉禾县融鼎物流有限公司 嘉禾县融鼎现代仓储物流中心（一期）</t>
  </si>
  <si>
    <t>郴州市湖南鎏源新材料有限公司高环保高性能表面处理工艺技术研发及产品产业化项目</t>
  </si>
  <si>
    <t>嘉禾县农村综合服务平台建设</t>
  </si>
  <si>
    <t>湖南嘉禾经开区坦塘工业园铸造固废处理及再生循环利用中心</t>
  </si>
  <si>
    <t>嘉禾县城乡供水一体化工程</t>
  </si>
  <si>
    <t>宜章县</t>
  </si>
  <si>
    <t>宜章县小计</t>
  </si>
  <si>
    <t>宜章县中央红军长征突破第三道封锁线指挥部旧址提质改造建设项目</t>
  </si>
  <si>
    <t>宜章县脐橙加工基地建设项目</t>
  </si>
  <si>
    <t>宜章县湖南皓山香油茶科技有限公司精深加工项目</t>
  </si>
  <si>
    <t>桂东县</t>
  </si>
  <si>
    <t>桂东县小计</t>
  </si>
  <si>
    <t>郴州市桂东县湖南氧天下集团有限责任公司桂东县农产品三级物流中心</t>
  </si>
  <si>
    <t>桂东县农村综合服务平台建设</t>
  </si>
  <si>
    <t>郴州市桂东县恒鼎文旅中心建设项目</t>
  </si>
  <si>
    <t>郴州市桂东县桥园春现代农业开发项目</t>
  </si>
  <si>
    <t>桂阳县</t>
  </si>
  <si>
    <t>桂阳县小计</t>
  </si>
  <si>
    <t>郴州市桂阳县桂阳惠康商业连锁有限责任公司桂阳惠康物流配送中心</t>
  </si>
  <si>
    <t>郴州市桂阳县工业园建设开发有限公司桂阳县省级工业园区智能家居科技创 新公共服务平台建设项目</t>
  </si>
  <si>
    <t>桂阳县农村综合服务平台建设</t>
  </si>
  <si>
    <t>安仁县</t>
  </si>
  <si>
    <t>安仁县小计</t>
  </si>
  <si>
    <t>安仁县城乡供水一体化工程</t>
  </si>
  <si>
    <t>安仁县湖南大奎生物科技枳壳全程高值化研发项目</t>
  </si>
  <si>
    <t>安仁县特色农业平台柑橘产业化项目</t>
  </si>
  <si>
    <t>汝城县</t>
  </si>
  <si>
    <t>汝城县小计</t>
  </si>
  <si>
    <t>汝城县农村综合服务平台建设</t>
  </si>
  <si>
    <t>郴州市汝城县红军长征突破第二道封锁线红色景区建设项目</t>
  </si>
  <si>
    <t>永兴县</t>
  </si>
  <si>
    <t>永兴县小计</t>
  </si>
  <si>
    <t>永兴县农村综合服务平台建设</t>
  </si>
  <si>
    <t>临武县</t>
  </si>
  <si>
    <t>临武县小计</t>
  </si>
  <si>
    <t>临武县农村综合服务平台建设</t>
  </si>
  <si>
    <t>永州市</t>
  </si>
  <si>
    <t>永州市小计</t>
  </si>
  <si>
    <t>永州市本级及所辖区小计</t>
  </si>
  <si>
    <t>冷水滩区</t>
  </si>
  <si>
    <t>冷水滩区小计</t>
  </si>
  <si>
    <t>永州市湖南恒伟药业股份有限公司防治心脑血管疾病中药血络通胶囊技术创新及产业化湖南省企业技术中心创新能力建设项目</t>
  </si>
  <si>
    <t>永州市永州中古生物技术有限公司用于机制假设检验和生物标记物发现的新型蛋白质组学平台开发项目</t>
  </si>
  <si>
    <t>冷水滩区农村综合服务平台建设</t>
  </si>
  <si>
    <t>永州市社会足球场地设施建设</t>
  </si>
  <si>
    <t>祁阳县</t>
  </si>
  <si>
    <t>祁阳县小计</t>
  </si>
  <si>
    <t>永州市祁阳县湖南科力尔电机股份有限公司罩极电机产业智能化协同制造平台建设项目</t>
  </si>
  <si>
    <t>永州市祁阳经济开发区智慧园区建设（一期）项目</t>
  </si>
  <si>
    <t>永州市祁阳经济开发区建设投资有限公司祁阳经济开发区国家级众创空间建设项目</t>
  </si>
  <si>
    <t>永州市祁阳县公共实训基地建设项目</t>
  </si>
  <si>
    <t>江华县</t>
  </si>
  <si>
    <t>江华县小计</t>
  </si>
  <si>
    <t>永州市江华县湖南丰辉电机有限公司电机检验检测认证服务中心</t>
  </si>
  <si>
    <t>江永县</t>
  </si>
  <si>
    <t>江永县小计</t>
  </si>
  <si>
    <t>永州市江永县湖南蔬益园食品有限公司江永县县乡村三级物流配送体系建设项目</t>
  </si>
  <si>
    <t>双牌县</t>
  </si>
  <si>
    <t>双牌县小计</t>
  </si>
  <si>
    <t>双牌县农村综合服务平台建设</t>
  </si>
  <si>
    <t>东安县</t>
  </si>
  <si>
    <t>东安县小计</t>
  </si>
  <si>
    <t>东安县农村综合服务平台建设</t>
  </si>
  <si>
    <t>东安县古树名木保护</t>
  </si>
  <si>
    <t>道县</t>
  </si>
  <si>
    <t>道县小计</t>
  </si>
  <si>
    <t>道县农村综合服务平台建设</t>
  </si>
  <si>
    <t>宁远县</t>
  </si>
  <si>
    <t>宁远县小计</t>
  </si>
  <si>
    <t>宁远县城乡供水一体化工程</t>
  </si>
  <si>
    <t>蓝山县</t>
  </si>
  <si>
    <t>蓝山县小计</t>
  </si>
  <si>
    <t>怀化市</t>
  </si>
  <si>
    <t>怀化市小计</t>
  </si>
  <si>
    <t>怀化市本级及所辖区小计</t>
  </si>
  <si>
    <t>怀化市青风藤研究院中医药创新服务平台项目</t>
  </si>
  <si>
    <t>怀化市社会足球场地设施建设</t>
  </si>
  <si>
    <t>鹤城区</t>
  </si>
  <si>
    <t>鹤城区小计</t>
  </si>
  <si>
    <t>鹤城区卫生健康局基层远程诊室建设项目</t>
  </si>
  <si>
    <t>洪江区</t>
  </si>
  <si>
    <t>洪江区小计</t>
  </si>
  <si>
    <t>洪江区工业集中区集中供能建设项目（一期）</t>
  </si>
  <si>
    <t>洪江区工业集中区污水处理厂建设工程提质改造项目</t>
  </si>
  <si>
    <t>洪江市</t>
  </si>
  <si>
    <t>洪江市小计</t>
  </si>
  <si>
    <t>洪江市农村综合服务平台建设</t>
  </si>
  <si>
    <t>会同县</t>
  </si>
  <si>
    <t>会同县小计</t>
  </si>
  <si>
    <t>会同县农村综合服务平台建设</t>
  </si>
  <si>
    <t>靖州县</t>
  </si>
  <si>
    <t>靖州县小计</t>
  </si>
  <si>
    <t>靖州县农村综合服务平台建设</t>
  </si>
  <si>
    <t>辰溪县</t>
  </si>
  <si>
    <t>辰溪县小计</t>
  </si>
  <si>
    <t>辰溪县城市防洪工程</t>
  </si>
  <si>
    <t>麻阳县</t>
  </si>
  <si>
    <t>麻阳县小计</t>
  </si>
  <si>
    <t>麻阳县农村综合服务平台建设</t>
  </si>
  <si>
    <t>芷江县</t>
  </si>
  <si>
    <t>芷江县小计</t>
  </si>
  <si>
    <t>怀化市芷江侗族自治县工业园区投资开发有限责任公司芷江工业集中区创新创业服务平台建设</t>
  </si>
  <si>
    <t>怀化市芷江县怀化华晨电子科技有限公司技术中心创新平台建设项目</t>
  </si>
  <si>
    <t>芷江县农村综合服务平台建设</t>
  </si>
  <si>
    <t>芷江侗族自治县三道坑片区绿色发展项目</t>
  </si>
  <si>
    <t>芷江县古树名木保护</t>
  </si>
  <si>
    <t>其他对口联系点、扶贫点等项目建设（（岩桥镇水路田村民生改善工程）</t>
  </si>
  <si>
    <t>芷江县七甲坪扶贫项目前期费</t>
  </si>
  <si>
    <t>芷江县岩桥镇水路田村</t>
  </si>
  <si>
    <t>中方县</t>
  </si>
  <si>
    <t>中方县小计</t>
  </si>
  <si>
    <t>中方县农村综合服务平台建设</t>
  </si>
  <si>
    <t>沅陵县</t>
  </si>
  <si>
    <t>沅陵县小计</t>
  </si>
  <si>
    <t>怀化市沅陵县湖南旺诠电子科技有限公司电子元器件生产项目</t>
  </si>
  <si>
    <t>沅陵县农村综合服务平台建设</t>
  </si>
  <si>
    <t>溆浦县</t>
  </si>
  <si>
    <t>溆浦县小计</t>
  </si>
  <si>
    <t>溆浦县农村综合服务平台建设</t>
  </si>
  <si>
    <t>溆浦县大江口镇清江屯村</t>
  </si>
  <si>
    <t>新晃县</t>
  </si>
  <si>
    <t>新晃县小计</t>
  </si>
  <si>
    <t>怀化市新晃县湖南青青园供应链有限公司湖南青青园西南冷链物流配送中心建设项目</t>
  </si>
  <si>
    <t>新晃县农村综合服务平台建设</t>
  </si>
  <si>
    <t>通道县</t>
  </si>
  <si>
    <t>通道县小计</t>
  </si>
  <si>
    <t>怀化市通道县通道湘村电子商务有限公司通道县县乡村三级物流配送体系建设（一期）</t>
  </si>
  <si>
    <t>通道县农村综合服务平台建设</t>
  </si>
  <si>
    <t>娄底市</t>
  </si>
  <si>
    <t>娄底市小计</t>
  </si>
  <si>
    <t>娄底市本级及所辖区小计</t>
  </si>
  <si>
    <t>娄底职业技术学院创新创业实训基地</t>
  </si>
  <si>
    <t>娄底市湖南天益高技术材料制造有限公司梯度结构硬质合金开发及循环利用湖南省工程研究中心建设</t>
  </si>
  <si>
    <t>娄底市手拉手信息技术有限公司“学安宝”智能安防与教育信息化服务平台项目</t>
  </si>
  <si>
    <t>娄底市发改委娄底市引资入涟工程</t>
  </si>
  <si>
    <t>娄底经济技术开发区城乡供水一体化工程</t>
  </si>
  <si>
    <t>娄星区</t>
  </si>
  <si>
    <t>娄星区小计</t>
  </si>
  <si>
    <t>娄底市娄星区娄底高安环保科技有限公司厂区内污水处理循环利用建设工程项目</t>
  </si>
  <si>
    <t>娄星区农村综合服务平台建设</t>
  </si>
  <si>
    <t>娄底市骡子坳老工业区涟钢周边斗罡片区工业污染土地整治项目</t>
  </si>
  <si>
    <t>娄底职业技术学院智能制造公共实训基地项目</t>
  </si>
  <si>
    <t>娄底市社会足球场地设施建设</t>
  </si>
  <si>
    <t>涟源市</t>
  </si>
  <si>
    <t>涟源市小计</t>
  </si>
  <si>
    <t>娄底市高新技术产业开发区管理委员会娄底高新区规划展览馆布展项目</t>
  </si>
  <si>
    <t>涟源市农村综合服务平台建设</t>
  </si>
  <si>
    <t>其他对口联系点、扶贫点等项目建设（涟源市禁毒基础设施建设）</t>
  </si>
  <si>
    <t>冷水江市</t>
  </si>
  <si>
    <t>冷水江市小计</t>
  </si>
  <si>
    <t>冷水江市农村综合服务平台建设</t>
  </si>
  <si>
    <t>双峰县</t>
  </si>
  <si>
    <t>双峰县小计</t>
  </si>
  <si>
    <t>娄底市双峰县湖南省富桑宝农产品配送有限公司双峰县乡村三级物流配送网络体系建设项目</t>
  </si>
  <si>
    <t>娄底市双峰县湖南正佳特种材料有限公司年产2000吨微玻纤过滤材料项目</t>
  </si>
  <si>
    <t>娄底市双峰县湖南省劲松机械有限公司谷物加工机械省工程研究中心建设项目</t>
  </si>
  <si>
    <t>双峰县农村综合服务平台建设</t>
  </si>
  <si>
    <t>娄底市双峰经济开发区循环化改造集中供气建设工程项目</t>
  </si>
  <si>
    <t>新化县</t>
  </si>
  <si>
    <t>新化县小计</t>
  </si>
  <si>
    <t>娄底市新化县新化文印综合服务平台建设项目</t>
  </si>
  <si>
    <t>娄底市新化县塑料基废弃物高值化利用研发试验平台建设</t>
  </si>
  <si>
    <t>娄底市新化县湖南省美程陶瓷科技有限公司高敏感度传感器陶瓷件的研发及产业化项目</t>
  </si>
  <si>
    <t>娄底市新化县湖南映宏新材料股份有限公司企业技术中心创新能力建设平台项目</t>
  </si>
  <si>
    <t>新化县农村综合服务平台建设</t>
  </si>
  <si>
    <t>新化县古树名木保护</t>
  </si>
  <si>
    <t>湘西土家族苗族自治州</t>
  </si>
  <si>
    <t>湘西州小计</t>
  </si>
  <si>
    <t>州本级</t>
  </si>
  <si>
    <t>州本级小计</t>
  </si>
  <si>
    <t>湘西州LED精密配件制造项目</t>
  </si>
  <si>
    <t>湘西州湖南唯想电子科技有限公司技术中心创新能力建设产业化项目</t>
  </si>
  <si>
    <t>吉首市</t>
  </si>
  <si>
    <t>吉首市小计</t>
  </si>
  <si>
    <t>吉首市农村综合服务平台建设</t>
  </si>
  <si>
    <t>吉首市城市防洪工程</t>
  </si>
  <si>
    <t>湘西州社会足球场地设施建设</t>
  </si>
  <si>
    <t>保靖县</t>
  </si>
  <si>
    <t>保靖县小计</t>
  </si>
  <si>
    <t>保靖县农村综合服务平台建设</t>
  </si>
  <si>
    <t>凤凰县</t>
  </si>
  <si>
    <t>凤凰县小计</t>
  </si>
  <si>
    <t>凤凰县农村综合服务平台建设</t>
  </si>
  <si>
    <t>古丈县</t>
  </si>
  <si>
    <t>古丈县小计</t>
  </si>
  <si>
    <t>古丈县农村综合服务平台建设</t>
  </si>
  <si>
    <t>花垣县</t>
  </si>
  <si>
    <t>花垣县小计</t>
  </si>
  <si>
    <t>花垣县农村综合服务平台建设</t>
  </si>
  <si>
    <t>龙山县</t>
  </si>
  <si>
    <t>龙山县小计</t>
  </si>
  <si>
    <t>湘西州龙山县湖南恒澎新能源科技有限公司锂电池制造（二次组合CID盖帽及电池组PACK生产和销售）建设项目</t>
  </si>
  <si>
    <t>龙山县农村综合服务平台建设</t>
  </si>
  <si>
    <t>龙山县里耶防洪工程</t>
  </si>
  <si>
    <t>泸溪县</t>
  </si>
  <si>
    <t>泸溪县小计</t>
  </si>
  <si>
    <t>泸溪县农村综合服务平台建设</t>
  </si>
  <si>
    <t>永顺县</t>
  </si>
  <si>
    <t>永顺县小计</t>
  </si>
  <si>
    <t>湘西州永顺县供销联社永顺县武陵山冷链物流配送中心体系建设项目</t>
  </si>
  <si>
    <t>湘西州永顺县湘西芙蓉资源农业科技有限公司湘西芙蓉资源农业双创示范基地建设</t>
  </si>
  <si>
    <t>永顺县农村综合服务平台建设</t>
  </si>
  <si>
    <t>永顺县卫生健康局基层远程诊室建设项目</t>
  </si>
  <si>
    <t>省直单位</t>
  </si>
  <si>
    <t>省直单位小计</t>
  </si>
  <si>
    <t>湖南师范大学</t>
  </si>
  <si>
    <t>湖南师范大学湖湘文化品牌IP及文创产品研发</t>
  </si>
  <si>
    <t>湖南文理学院</t>
  </si>
  <si>
    <t>小计</t>
  </si>
  <si>
    <t>湖南文理学院创新创业教育中心</t>
  </si>
  <si>
    <t>湖南文理学院电镀废水回用技术湖南省工程研究中心创新能力建设</t>
  </si>
  <si>
    <t>吉首大学</t>
  </si>
  <si>
    <t>吉首大学张家界学院双创示范平台建设项目</t>
  </si>
  <si>
    <t>吉首大学杜仲大健康产品研发及示范建设项目</t>
  </si>
  <si>
    <t>吉首大学锰锌矿业重金属污染综合防治技术湖南省工程实验室电解锌生产中铁渣的综合利用项目</t>
  </si>
  <si>
    <t>湖南科技学院</t>
  </si>
  <si>
    <t>湖南科技学院永州创新创业学院</t>
  </si>
  <si>
    <t>湖南农业大学</t>
  </si>
  <si>
    <t>湖南农业大学畜禽保健湖南省工程研究中心创新平台建设项目</t>
  </si>
  <si>
    <t>中国建筑第五工程局有限公司</t>
  </si>
  <si>
    <t>中国建筑第五工程局有限公司绿色市政基础设施先进建造技术湖南省工程研究中心</t>
  </si>
  <si>
    <t>中南大学湘雅医院</t>
  </si>
  <si>
    <t>中南大学湘雅医院肥胖及其代谢并发症湖南省工程研究中心创新能力建设项目</t>
  </si>
  <si>
    <t>中南大学湘雅医院湖南省肺结节筛查及精准诊疗体系的建立</t>
  </si>
  <si>
    <t>中南大学湘雅医院金属与陶瓷医用植入体湖南省工程研究中心建设项目</t>
  </si>
  <si>
    <t>中南大学湘雅医院运动与健康湖南省工程研究中心建设项目</t>
  </si>
  <si>
    <t>中南大学湘雅二医院</t>
  </si>
  <si>
    <t>中南大学湘雅二医院糖尿病细胞治疗湖南省工程研究中心创新研发平台建设项目</t>
  </si>
  <si>
    <t>中南大学湘雅二医院老年医学综合楼改扩建工程</t>
  </si>
  <si>
    <t>中国能源建设集团湖南省电力设计院有限公司</t>
  </si>
  <si>
    <t>中国能源建设集团湖南省电力设计院有限公司能源大数据湖南省工程研究中心建设项目</t>
  </si>
  <si>
    <t>南华大学</t>
  </si>
  <si>
    <t>南华大学放射性重金属污染物安全控制与再生利用湖南省工程研究中心“创新引领”示范建设项目</t>
  </si>
  <si>
    <t>湖南工程学院</t>
  </si>
  <si>
    <t>湖南工程学院电力复杂网络安全与保护湖南省工程研究中心</t>
  </si>
  <si>
    <t>湖南城市学院</t>
  </si>
  <si>
    <t>湖南城市学院洞庭湖区域生态环境智能监测和防灾减灾技术工程研究中心建设项目</t>
  </si>
  <si>
    <t>湖南科技大学</t>
  </si>
  <si>
    <t>湖南科技大学功能膜材料湖南省工程研究中心</t>
  </si>
  <si>
    <t>湖南理工学院</t>
  </si>
  <si>
    <t>湖南理工学院燃料电池技术湖南省工程研究中心平台创新能力建设项目</t>
  </si>
  <si>
    <t>湖南理工学院“建设生态洞庭，促进长江经济带绿色发展”课题研究</t>
  </si>
  <si>
    <t>湖南省津市监狱</t>
  </si>
  <si>
    <t>湖南省津市监狱第一押犯点</t>
  </si>
  <si>
    <t>政法基础设施建设</t>
  </si>
  <si>
    <t>湖南省德山监狱</t>
  </si>
  <si>
    <t>湖南省德山监狱改扩建</t>
  </si>
  <si>
    <t>湖南省白泥湖强制隔离戒毒所</t>
  </si>
  <si>
    <t>湖南省白泥湖强制隔离戒毒所改扩建工程</t>
  </si>
  <si>
    <t>长沙监狱</t>
  </si>
  <si>
    <t>长沙监狱迁建工程</t>
  </si>
  <si>
    <t>湖南黄金集团有限责任公司</t>
  </si>
  <si>
    <t>冷水江锡矿山砷碱渣处理</t>
  </si>
  <si>
    <t>韶山毛泽东同志纪念馆</t>
  </si>
  <si>
    <t>韶山毛泽东同志纪念馆毛主席故居山水林田综合治理</t>
  </si>
  <si>
    <t>湖南省机场管理集团有限公司</t>
  </si>
  <si>
    <t>湖南省机场管理集团有限公司筹建湖南省通用机场投资建设管理公司注册资本金</t>
  </si>
  <si>
    <t>湖南省气象局</t>
  </si>
  <si>
    <t>湖南省气象局湖南省高分卫星气象应用中心项目建设及吉首、茶陵、娄底新一代天气雷达项目建设</t>
  </si>
  <si>
    <t>中共湖南省委党校韶山干部学院</t>
  </si>
  <si>
    <t>中共湖南省委党校韶山干部学院改造</t>
  </si>
  <si>
    <t>新奥（舟山液化天然气有限公司）</t>
  </si>
  <si>
    <t>新奥（舟山液化天然气有限公司）湖南省天然气储气罐容租赁（以租代建）</t>
  </si>
  <si>
    <t>湖南省理工职业技术学院</t>
  </si>
  <si>
    <t>湖南省理工职业技术学院实训基地及多能互补项目建设</t>
  </si>
  <si>
    <t>湖南省发展和改革委员会</t>
  </si>
  <si>
    <t>湖南省发展和改革委员会全省投资项目在线审批监管平台建设</t>
  </si>
  <si>
    <t>湖南省发展和改革委员会湖南省重点用能单位能耗在线监测系统</t>
  </si>
  <si>
    <t>湖南省发展和改革委员会湖南价格信息市场建设（概算调整）</t>
  </si>
  <si>
    <t>湖南省发展和改革委员会全省工程建设项目审批管理系统建设</t>
  </si>
  <si>
    <t>湖南省发展和改革委员会全省信用信息共享交换平台升级改造</t>
  </si>
  <si>
    <t>湖南省发展和改革委员会全省发展规划信息网建设</t>
  </si>
  <si>
    <t>湖南省发展和改革委员会湖南省“十四五”农业农村经济发展思路及重大建设项目研究</t>
  </si>
  <si>
    <t>湖南省发展和改革委员会中国品牌日活动布展等</t>
  </si>
  <si>
    <t>湖南省“十四五”规划编制及课题研究</t>
  </si>
  <si>
    <t>湖南省发展和改革委员会长株潭一体化“三干一轨”项目前期费</t>
  </si>
  <si>
    <t>湖南省发展和改革委员会“十四五”特殊类型地区振兴规划编制</t>
  </si>
  <si>
    <t>湖南省发展和改革委员会全省重点建设项目信息管理系统</t>
  </si>
  <si>
    <t>湖南省发展和改革委员会节能技术推广应用体系研究</t>
  </si>
  <si>
    <t>湖南省发展和改革委员会湖南省信用信息管理办法等调研论证及法律法规与政策汇编</t>
  </si>
  <si>
    <t>湖南省发展和改革委员会推进军事后勤军民融合深度发展研究</t>
  </si>
  <si>
    <t>湖南省发展和改革委员会全省“十四五”政法规划编制</t>
  </si>
  <si>
    <t>湖南省发展和改革委员会转拨湖南省国际工程咨询中心有限公司湖南省“十四五”援藏援疆规划编制（援藏）</t>
  </si>
  <si>
    <t>湖南省发展和改革委员会转拨湖南省国际工程咨询中心有限公司“135”工程升级版项目第三方实地核查</t>
  </si>
  <si>
    <t>湖南省发展和改革委员会转拨湖南省轻纺设计院有限公司湖南省“十四五”援藏援疆规划编制（援疆）</t>
  </si>
  <si>
    <t>湖南省发展和改革委员会省民用航空网规划（2021-2050年）编制</t>
  </si>
  <si>
    <t>安徽省交通规划设计研究总院股份有限公司27万元、安徽省交通勘察设计院有限公司43.4万元、北京中润兴华工程造价咨询有限公司9.7万元、广东省电信规划设计院有限公司37.2万元、广东省国际工程咨询有限公司26.8万元、广东省交通规划设计研究院股份有限公司31万元、广州菲达建筑咨询有限公司9.6万元、广州市国际工程咨询公司44.7万元、国信招标集团股份有限公司41.9万元、湖南楚瑞工程咨询有限责任公司15.1万元、湖南大为工程咨询有限公司6.4万元、湖南德谷咨询有限公司9万元、湖南恒基项目管理有限公司11.2万元、湖南恒立工程项目管理有限公司9.3万元、湖南宏达工程造价咨询有限公司3.66万元、湖南佳扬工程造价咨询有限公司5.1万元、湖南建德工程造价咨询有限公司23.9万元、湖南省建筑设计院有限公司26.9万元、湖南金兴工程项目管理有限公司3.3万元、湖南精勤工程造价咨询有限公司10.2万元、湖南景册工程咨询有限公司7.8万元、湖南科鑫电力设计有限公司133.1万元、湖南龙武工程项目管理有限公司17.9万元、湖南省第一工业设计研究院11.7万元、湖南省国际工程咨询中心有限公司416.5万元、湖南省交通规划勘察设计院有限公司12万元、湖南省交通科学研究院有限公司15万元、湖南省农林工业勘察设计研究总院61.6万元、湖南省轻纺设计院有限公司11.7万元、湖南省天平项目管理有限公司26.5万元、湖南省湘立工程咨询有限责任公司20.5万元、湖南省湘咨工程咨询有限责任公司25.4万元、湖南省邮电规划设计院有限公司20万元、湖南盛龙工程项目管理有限公司11.6万元、湖南送变电勘察设计咨询有限公司25.1万元、湖南天昊工程项目管理有限公司13.2万元、湖南天鉴造价咨询有限公司14.4万元、湖南天信工程项目管理有限公司25.3万元、湖南天智交通建设技术有限公司18.8万元、湖南湘能卓信项目管理有限公司8.8万元、湖南新泉工程造价咨询有限公司9.1万元、湖南远诚工程咨询有限公司27.7万元、湖南中大设计院有限公司59万元、湖南中技项目管理有限公司27.7万元、湖南众智工程咨询有限公司8.9万元、深圳科宇工程顾问有限公司17.7万元、深圳市国晨工程造价咨询有限公司9.3万元、深圳市华伦投资咨询有限公司73万元、深圳市全至工程咨询有限公司9.1万元、天津市政工程设计研究院24.2万元、天职（北京）国际工程项目管理有限公司9.8万元、湘潭工程咨询公司3.2万元、永信和瑞工程咨询有限公司14.1万元、友谊国际工程咨询有限公司37.1万元、长沙金智工程咨询有限公司38.47万元、长沙市规划设计院13.6万元、长沙天弘工程造价咨询有限公司12.9万元、长沙有色冶金设计研究院有限公司35.4万元、中国电建集团中南勘测设计研究院有限公司110.27万元、中国国际工程咨询有限公司163.6万元、中国能源建设集团湖南省电力设计院有限公司360万元、中审华国际工程咨询有限公司14.3万元、中审世纪工程造价咨询（北京）有限公司2.7万元、中冶长天国际工程有限责任公司16.9万元、中机国际工程设计研究院有限责任公司5.8万元、湖南大地工程咨询有限公司5.6万元、中国建设银行股份有限公司湖南省分行4.9万元。</t>
  </si>
  <si>
    <t>湖南省文学艺术界联合会</t>
  </si>
  <si>
    <t>湖南省文学艺术界联合会文艺家之家项目建设（概算调整）</t>
  </si>
  <si>
    <t>湖南省科学技术协会</t>
  </si>
  <si>
    <t>湖南省科学技术协会省科技馆建设（概算调整）</t>
  </si>
  <si>
    <t>湖南省机关事务管理局</t>
  </si>
  <si>
    <t>湖南省机关事务管理局省纪委机房及档案库房改造</t>
  </si>
  <si>
    <t>湖南省杂技艺术剧院</t>
  </si>
  <si>
    <t>湖南省杂技艺术剧院剧场及学员宿舍和演员公寓改造</t>
  </si>
  <si>
    <t>西藏山南市财政局</t>
  </si>
  <si>
    <t>西藏山南市发展和改革委员会周转房改造</t>
  </si>
  <si>
    <t>湖南省第九批援藏工作队</t>
  </si>
  <si>
    <t>西藏山南市包虫病防治研究</t>
  </si>
  <si>
    <t>湖南省水利发展投资有限公司</t>
  </si>
  <si>
    <t>犬木塘水库工程前期</t>
  </si>
  <si>
    <t>湖南省水利厅</t>
  </si>
  <si>
    <t>湖南省“四水”治理巩固提升工程</t>
  </si>
  <si>
    <t>湖南省水旱灾害防御现代化建设项目</t>
  </si>
  <si>
    <t>湖南省林业局</t>
  </si>
  <si>
    <t>湖南省级生态廊道建设总体规划</t>
  </si>
  <si>
    <t>湖南省能源局</t>
  </si>
  <si>
    <t>湖南省能源局“十四五”重大规划编制</t>
  </si>
  <si>
    <t>湖南省水产科学研究所</t>
  </si>
  <si>
    <t>其他对口联系点、扶贫点等项目建设（湖南渔具渔法科普教育基地建设）</t>
  </si>
  <si>
    <t>中南大学</t>
  </si>
  <si>
    <t>中南大学公共管理学院“大数据背景下的湖南省‘十四五’经济产业发展投资方略研究”</t>
  </si>
  <si>
    <t>湖南省人民政府发展研究中心</t>
  </si>
  <si>
    <t>湖南省人民政府发展研究中心日贷项目还本付息</t>
  </si>
  <si>
    <t>湖南澧水流域水利水电开发有限责任公司</t>
  </si>
  <si>
    <t>江垭水库防洪预警综合能力建设</t>
  </si>
  <si>
    <t>湖南省农业农村厅</t>
  </si>
  <si>
    <t>湖南省贺家山原种场</t>
  </si>
  <si>
    <t>湖南省卫生健康委员会</t>
  </si>
  <si>
    <t>湖南省卫生健康委员会湖南省基层远程诊室建设项目</t>
  </si>
  <si>
    <t>湖南省体育局</t>
  </si>
  <si>
    <t>湖南省网球足球运动管理中心足球场建设二期暨省足协足球训练基地项目</t>
  </si>
  <si>
    <t>湖南体育产业集团有限公司</t>
  </si>
  <si>
    <t>湖南省社会足球场地信息管理平台建设</t>
  </si>
  <si>
    <t>新疆维吾尔自治区吐鲁番市财政局</t>
  </si>
  <si>
    <t>新疆维吾尔自治区吐鲁番市发改委果品研发及产业发展研究项目前期费</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</si>
</sst>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charset val="134"/>
      <scheme val="minor"/>
    </font>
    <font>
      <sz val="18"/>
      <name val="方正小标宋_GBK"/>
      <charset val="134"/>
    </font>
    <font>
      <sz val="12"/>
      <name val="宋体"/>
      <family val="3"/>
      <charset val="134"/>
      <scheme val="minor"/>
    </font>
    <font>
      <b/>
      <sz val="11"/>
      <name val="宋体"/>
      <family val="3"/>
      <charset val="134"/>
      <scheme val="minor"/>
    </font>
    <font>
      <sz val="12"/>
      <name val="宋体"/>
      <family val="3"/>
      <charset val="134"/>
    </font>
    <font>
      <sz val="11"/>
      <color indexed="8"/>
      <name val="宋体"/>
      <family val="3"/>
      <charset val="134"/>
    </font>
    <font>
      <sz val="10"/>
      <name val="宋体"/>
      <family val="3"/>
      <charset val="134"/>
    </font>
    <font>
      <sz val="1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4" fillId="0" borderId="0">
      <alignment vertical="center"/>
    </xf>
    <xf numFmtId="0" fontId="5" fillId="0" borderId="0">
      <alignment vertical="center"/>
    </xf>
    <xf numFmtId="0" fontId="6" fillId="0" borderId="0"/>
  </cellStyleXfs>
  <cellXfs count="34">
    <xf numFmtId="0" fontId="0" fillId="0" borderId="0" xfId="0"/>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xf>
    <xf numFmtId="0" fontId="7" fillId="0" borderId="0" xfId="0" applyFont="1" applyFill="1"/>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2"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0" xfId="0" applyFont="1" applyFill="1"/>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2" applyFont="1" applyFill="1" applyBorder="1" applyAlignment="1">
      <alignment vertical="center" wrapText="1"/>
    </xf>
    <xf numFmtId="0" fontId="3" fillId="0" borderId="1" xfId="3"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0" fontId="7" fillId="0" borderId="2" xfId="0" applyFont="1" applyFill="1" applyBorder="1" applyAlignment="1">
      <alignment vertical="center" wrapText="1"/>
    </xf>
    <xf numFmtId="0" fontId="7" fillId="0" borderId="4" xfId="0" applyFont="1" applyFill="1" applyBorder="1" applyAlignment="1">
      <alignment vertical="center" wrapText="1"/>
    </xf>
  </cellXfs>
  <cellStyles count="4">
    <cellStyle name="常规" xfId="0" builtinId="0"/>
    <cellStyle name="常规 2" xfId="1"/>
    <cellStyle name="常规 4" xfId="2"/>
    <cellStyle name="常规_Sheet1" xfId="3"/>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6"/>
  <sheetViews>
    <sheetView tabSelected="1" workbookViewId="0">
      <selection activeCell="F15" sqref="F15"/>
    </sheetView>
  </sheetViews>
  <sheetFormatPr defaultColWidth="9" defaultRowHeight="13.5"/>
  <cols>
    <col min="1" max="1" width="9" style="12"/>
    <col min="2" max="2" width="21.875" style="12" customWidth="1"/>
    <col min="3" max="3" width="56.875" style="12" customWidth="1"/>
    <col min="4" max="4" width="23" style="12" customWidth="1"/>
    <col min="5" max="5" width="17" style="12" customWidth="1"/>
    <col min="6" max="16384" width="9" style="12"/>
  </cols>
  <sheetData>
    <row r="1" spans="1:5" ht="22.5" customHeight="1">
      <c r="A1" s="11" t="s">
        <v>0</v>
      </c>
    </row>
    <row r="2" spans="1:5" ht="36" customHeight="1">
      <c r="A2" s="8" t="s">
        <v>1</v>
      </c>
      <c r="B2" s="8"/>
      <c r="C2" s="9"/>
      <c r="D2" s="8"/>
      <c r="E2" s="8"/>
    </row>
    <row r="3" spans="1:5" ht="14.25">
      <c r="E3" s="1" t="s">
        <v>2</v>
      </c>
    </row>
    <row r="4" spans="1:5" ht="29.25" customHeight="1">
      <c r="A4" s="2" t="s">
        <v>3</v>
      </c>
      <c r="B4" s="2" t="s">
        <v>4</v>
      </c>
      <c r="C4" s="2" t="s">
        <v>5</v>
      </c>
      <c r="D4" s="2" t="s">
        <v>6</v>
      </c>
      <c r="E4" s="2" t="s">
        <v>7</v>
      </c>
    </row>
    <row r="5" spans="1:5" ht="24" customHeight="1">
      <c r="A5" s="10" t="s">
        <v>8</v>
      </c>
      <c r="B5" s="10"/>
      <c r="C5" s="13"/>
      <c r="D5" s="13"/>
      <c r="E5" s="2">
        <f>E6+E64+E99+E134+E181+E226+E292+E356+E401+E427+E478+E511+E561+E602+E634</f>
        <v>152627</v>
      </c>
    </row>
    <row r="6" spans="1:5" ht="21.75" customHeight="1">
      <c r="A6" s="14" t="s">
        <v>9</v>
      </c>
      <c r="B6" s="3" t="s">
        <v>10</v>
      </c>
      <c r="C6" s="13"/>
      <c r="D6" s="13"/>
      <c r="E6" s="2">
        <f>E7+E48+E59</f>
        <v>20589</v>
      </c>
    </row>
    <row r="7" spans="1:5" ht="19.5" customHeight="1">
      <c r="A7" s="14"/>
      <c r="B7" s="15" t="s">
        <v>11</v>
      </c>
      <c r="C7" s="13"/>
      <c r="D7" s="13"/>
      <c r="E7" s="2">
        <f>E8+E25+E30+E32+E36+E44</f>
        <v>16211</v>
      </c>
    </row>
    <row r="8" spans="1:5" ht="13.5" customHeight="1">
      <c r="A8" s="14"/>
      <c r="B8" s="14" t="s">
        <v>12</v>
      </c>
      <c r="C8" s="2" t="s">
        <v>13</v>
      </c>
      <c r="D8" s="2"/>
      <c r="E8" s="2">
        <f>SUM(E9:E24)</f>
        <v>12852</v>
      </c>
    </row>
    <row r="9" spans="1:5" ht="13.5" customHeight="1">
      <c r="A9" s="14"/>
      <c r="B9" s="14"/>
      <c r="C9" s="16" t="s">
        <v>14</v>
      </c>
      <c r="D9" s="17" t="s">
        <v>15</v>
      </c>
      <c r="E9" s="13">
        <v>712</v>
      </c>
    </row>
    <row r="10" spans="1:5" ht="27" customHeight="1">
      <c r="A10" s="14"/>
      <c r="B10" s="14"/>
      <c r="C10" s="16" t="s">
        <v>16</v>
      </c>
      <c r="D10" s="13" t="s">
        <v>17</v>
      </c>
      <c r="E10" s="18">
        <v>80</v>
      </c>
    </row>
    <row r="11" spans="1:5" ht="27" customHeight="1">
      <c r="A11" s="14"/>
      <c r="B11" s="14"/>
      <c r="C11" s="16" t="s">
        <v>18</v>
      </c>
      <c r="D11" s="13" t="s">
        <v>17</v>
      </c>
      <c r="E11" s="18">
        <v>45</v>
      </c>
    </row>
    <row r="12" spans="1:5" ht="27" customHeight="1">
      <c r="A12" s="14"/>
      <c r="B12" s="14"/>
      <c r="C12" s="16" t="s">
        <v>19</v>
      </c>
      <c r="D12" s="13" t="s">
        <v>17</v>
      </c>
      <c r="E12" s="18">
        <v>45</v>
      </c>
    </row>
    <row r="13" spans="1:5" ht="27" customHeight="1">
      <c r="A13" s="14"/>
      <c r="B13" s="14"/>
      <c r="C13" s="16" t="s">
        <v>20</v>
      </c>
      <c r="D13" s="13" t="s">
        <v>17</v>
      </c>
      <c r="E13" s="18">
        <v>45</v>
      </c>
    </row>
    <row r="14" spans="1:5" ht="27" customHeight="1">
      <c r="A14" s="14"/>
      <c r="B14" s="14"/>
      <c r="C14" s="16" t="s">
        <v>21</v>
      </c>
      <c r="D14" s="13" t="s">
        <v>17</v>
      </c>
      <c r="E14" s="18">
        <v>100</v>
      </c>
    </row>
    <row r="15" spans="1:5" ht="27" customHeight="1">
      <c r="A15" s="14"/>
      <c r="B15" s="14"/>
      <c r="C15" s="16" t="s">
        <v>22</v>
      </c>
      <c r="D15" s="13" t="s">
        <v>17</v>
      </c>
      <c r="E15" s="18">
        <v>100</v>
      </c>
    </row>
    <row r="16" spans="1:5" ht="27" customHeight="1">
      <c r="A16" s="14"/>
      <c r="B16" s="14"/>
      <c r="C16" s="16" t="s">
        <v>23</v>
      </c>
      <c r="D16" s="13" t="s">
        <v>17</v>
      </c>
      <c r="E16" s="18">
        <v>800</v>
      </c>
    </row>
    <row r="17" spans="1:5" ht="27" customHeight="1">
      <c r="A17" s="14"/>
      <c r="B17" s="14"/>
      <c r="C17" s="16" t="s">
        <v>24</v>
      </c>
      <c r="D17" s="13" t="s">
        <v>17</v>
      </c>
      <c r="E17" s="18">
        <v>200</v>
      </c>
    </row>
    <row r="18" spans="1:5" ht="27" customHeight="1">
      <c r="A18" s="14"/>
      <c r="B18" s="14"/>
      <c r="C18" s="16" t="s">
        <v>25</v>
      </c>
      <c r="D18" s="13" t="s">
        <v>17</v>
      </c>
      <c r="E18" s="18">
        <v>200</v>
      </c>
    </row>
    <row r="19" spans="1:5" ht="27" customHeight="1">
      <c r="A19" s="14"/>
      <c r="B19" s="14"/>
      <c r="C19" s="16" t="s">
        <v>26</v>
      </c>
      <c r="D19" s="13" t="s">
        <v>17</v>
      </c>
      <c r="E19" s="18">
        <v>100</v>
      </c>
    </row>
    <row r="20" spans="1:5" ht="27" customHeight="1">
      <c r="A20" s="14"/>
      <c r="B20" s="14"/>
      <c r="C20" s="16" t="s">
        <v>27</v>
      </c>
      <c r="D20" s="13" t="s">
        <v>17</v>
      </c>
      <c r="E20" s="18">
        <v>100</v>
      </c>
    </row>
    <row r="21" spans="1:5" ht="27" customHeight="1">
      <c r="A21" s="14"/>
      <c r="B21" s="14"/>
      <c r="C21" s="16" t="s">
        <v>28</v>
      </c>
      <c r="D21" s="13" t="s">
        <v>17</v>
      </c>
      <c r="E21" s="13">
        <v>45</v>
      </c>
    </row>
    <row r="22" spans="1:5" s="21" customFormat="1" ht="13.5" customHeight="1">
      <c r="A22" s="14"/>
      <c r="B22" s="14"/>
      <c r="C22" s="19" t="s">
        <v>29</v>
      </c>
      <c r="D22" s="20" t="s">
        <v>30</v>
      </c>
      <c r="E22" s="20">
        <v>10000</v>
      </c>
    </row>
    <row r="23" spans="1:5">
      <c r="A23" s="14"/>
      <c r="B23" s="14"/>
      <c r="C23" s="16" t="s">
        <v>31</v>
      </c>
      <c r="D23" s="13" t="s">
        <v>32</v>
      </c>
      <c r="E23" s="18">
        <v>200</v>
      </c>
    </row>
    <row r="24" spans="1:5" ht="13.5" customHeight="1">
      <c r="A24" s="14"/>
      <c r="B24" s="14"/>
      <c r="C24" s="16" t="s">
        <v>33</v>
      </c>
      <c r="D24" s="13" t="s">
        <v>34</v>
      </c>
      <c r="E24" s="18">
        <v>80</v>
      </c>
    </row>
    <row r="25" spans="1:5" ht="13.5" customHeight="1">
      <c r="A25" s="14"/>
      <c r="B25" s="22" t="s">
        <v>35</v>
      </c>
      <c r="C25" s="2" t="s">
        <v>36</v>
      </c>
      <c r="D25" s="13"/>
      <c r="E25" s="2">
        <f>SUM(E26:E29)</f>
        <v>565</v>
      </c>
    </row>
    <row r="26" spans="1:5" ht="27" customHeight="1">
      <c r="A26" s="14"/>
      <c r="B26" s="23"/>
      <c r="C26" s="16" t="s">
        <v>37</v>
      </c>
      <c r="D26" s="13" t="s">
        <v>17</v>
      </c>
      <c r="E26" s="18">
        <v>80</v>
      </c>
    </row>
    <row r="27" spans="1:5" ht="27" customHeight="1">
      <c r="A27" s="14"/>
      <c r="B27" s="23"/>
      <c r="C27" s="16" t="s">
        <v>38</v>
      </c>
      <c r="D27" s="13" t="s">
        <v>17</v>
      </c>
      <c r="E27" s="18">
        <v>120</v>
      </c>
    </row>
    <row r="28" spans="1:5" ht="27" customHeight="1">
      <c r="A28" s="14"/>
      <c r="B28" s="23"/>
      <c r="C28" s="16" t="s">
        <v>39</v>
      </c>
      <c r="D28" s="13" t="s">
        <v>17</v>
      </c>
      <c r="E28" s="18">
        <v>55</v>
      </c>
    </row>
    <row r="29" spans="1:5" ht="13.5" customHeight="1">
      <c r="A29" s="14"/>
      <c r="B29" s="23"/>
      <c r="C29" s="16" t="s">
        <v>40</v>
      </c>
      <c r="D29" s="13" t="s">
        <v>41</v>
      </c>
      <c r="E29" s="18">
        <v>310</v>
      </c>
    </row>
    <row r="30" spans="1:5" ht="13.5" customHeight="1">
      <c r="A30" s="14"/>
      <c r="B30" s="24" t="s">
        <v>42</v>
      </c>
      <c r="C30" s="2" t="s">
        <v>43</v>
      </c>
      <c r="D30" s="2"/>
      <c r="E30" s="4">
        <v>20</v>
      </c>
    </row>
    <row r="31" spans="1:5" ht="13.5" customHeight="1">
      <c r="A31" s="14"/>
      <c r="B31" s="24"/>
      <c r="C31" s="16" t="s">
        <v>44</v>
      </c>
      <c r="D31" s="13" t="s">
        <v>45</v>
      </c>
      <c r="E31" s="18">
        <v>20</v>
      </c>
    </row>
    <row r="32" spans="1:5" ht="13.5" customHeight="1">
      <c r="A32" s="14"/>
      <c r="B32" s="25" t="s">
        <v>46</v>
      </c>
      <c r="C32" s="2" t="s">
        <v>47</v>
      </c>
      <c r="D32" s="13"/>
      <c r="E32" s="2">
        <f>SUM(E33:E35)</f>
        <v>1649</v>
      </c>
    </row>
    <row r="33" spans="1:5" ht="27" customHeight="1">
      <c r="A33" s="14"/>
      <c r="B33" s="26"/>
      <c r="C33" s="16" t="s">
        <v>48</v>
      </c>
      <c r="D33" s="13" t="s">
        <v>17</v>
      </c>
      <c r="E33" s="18">
        <v>299</v>
      </c>
    </row>
    <row r="34" spans="1:5" ht="13.5" customHeight="1">
      <c r="A34" s="14"/>
      <c r="B34" s="26"/>
      <c r="C34" s="16" t="s">
        <v>49</v>
      </c>
      <c r="D34" s="13" t="s">
        <v>45</v>
      </c>
      <c r="E34" s="18">
        <v>750</v>
      </c>
    </row>
    <row r="35" spans="1:5" ht="13.5" customHeight="1">
      <c r="A35" s="14"/>
      <c r="B35" s="26"/>
      <c r="C35" s="16" t="s">
        <v>50</v>
      </c>
      <c r="D35" s="13" t="s">
        <v>51</v>
      </c>
      <c r="E35" s="18">
        <v>600</v>
      </c>
    </row>
    <row r="36" spans="1:5" ht="13.5" customHeight="1">
      <c r="A36" s="14"/>
      <c r="B36" s="14" t="s">
        <v>52</v>
      </c>
      <c r="C36" s="2" t="s">
        <v>53</v>
      </c>
      <c r="D36" s="2"/>
      <c r="E36" s="2">
        <f>SUM(E37:E43)</f>
        <v>840</v>
      </c>
    </row>
    <row r="37" spans="1:5" ht="27" customHeight="1">
      <c r="A37" s="14"/>
      <c r="B37" s="14"/>
      <c r="C37" s="16" t="s">
        <v>54</v>
      </c>
      <c r="D37" s="13" t="s">
        <v>17</v>
      </c>
      <c r="E37" s="18">
        <v>45</v>
      </c>
    </row>
    <row r="38" spans="1:5" ht="27" customHeight="1">
      <c r="A38" s="14"/>
      <c r="B38" s="14"/>
      <c r="C38" s="16" t="s">
        <v>55</v>
      </c>
      <c r="D38" s="13" t="s">
        <v>17</v>
      </c>
      <c r="E38" s="18">
        <v>45</v>
      </c>
    </row>
    <row r="39" spans="1:5" ht="27" customHeight="1">
      <c r="A39" s="14"/>
      <c r="B39" s="14"/>
      <c r="C39" s="16" t="s">
        <v>56</v>
      </c>
      <c r="D39" s="13" t="s">
        <v>17</v>
      </c>
      <c r="E39" s="13">
        <v>100</v>
      </c>
    </row>
    <row r="40" spans="1:5" ht="13.5" customHeight="1">
      <c r="A40" s="14"/>
      <c r="B40" s="14"/>
      <c r="C40" s="16" t="s">
        <v>57</v>
      </c>
      <c r="D40" s="13" t="s">
        <v>58</v>
      </c>
      <c r="E40" s="13">
        <v>160</v>
      </c>
    </row>
    <row r="41" spans="1:5" ht="13.5" customHeight="1">
      <c r="A41" s="14"/>
      <c r="B41" s="14"/>
      <c r="C41" s="16" t="s">
        <v>59</v>
      </c>
      <c r="D41" s="13" t="s">
        <v>41</v>
      </c>
      <c r="E41" s="13">
        <v>120</v>
      </c>
    </row>
    <row r="42" spans="1:5" ht="13.5" customHeight="1">
      <c r="A42" s="14"/>
      <c r="B42" s="14"/>
      <c r="C42" s="16" t="s">
        <v>60</v>
      </c>
      <c r="D42" s="13" t="s">
        <v>41</v>
      </c>
      <c r="E42" s="13">
        <v>350</v>
      </c>
    </row>
    <row r="43" spans="1:5" ht="13.5" customHeight="1">
      <c r="A43" s="14"/>
      <c r="B43" s="14"/>
      <c r="C43" s="16" t="s">
        <v>44</v>
      </c>
      <c r="D43" s="13" t="s">
        <v>45</v>
      </c>
      <c r="E43" s="18">
        <v>20</v>
      </c>
    </row>
    <row r="44" spans="1:5" ht="13.5" customHeight="1">
      <c r="A44" s="14"/>
      <c r="B44" s="14" t="s">
        <v>61</v>
      </c>
      <c r="C44" s="2" t="s">
        <v>62</v>
      </c>
      <c r="D44" s="2"/>
      <c r="E44" s="2">
        <f>SUM(E45:E47)</f>
        <v>285</v>
      </c>
    </row>
    <row r="45" spans="1:5" ht="27" customHeight="1">
      <c r="A45" s="14"/>
      <c r="B45" s="14"/>
      <c r="C45" s="16" t="s">
        <v>63</v>
      </c>
      <c r="D45" s="13" t="s">
        <v>64</v>
      </c>
      <c r="E45" s="13">
        <v>200</v>
      </c>
    </row>
    <row r="46" spans="1:5" ht="27" customHeight="1">
      <c r="A46" s="14"/>
      <c r="B46" s="14"/>
      <c r="C46" s="16" t="s">
        <v>65</v>
      </c>
      <c r="D46" s="13" t="s">
        <v>17</v>
      </c>
      <c r="E46" s="13">
        <v>45</v>
      </c>
    </row>
    <row r="47" spans="1:5" ht="13.5" customHeight="1">
      <c r="A47" s="14"/>
      <c r="B47" s="14"/>
      <c r="C47" s="16" t="s">
        <v>66</v>
      </c>
      <c r="D47" s="13" t="s">
        <v>45</v>
      </c>
      <c r="E47" s="13">
        <v>40</v>
      </c>
    </row>
    <row r="48" spans="1:5" ht="13.5" customHeight="1">
      <c r="A48" s="14"/>
      <c r="B48" s="14" t="s">
        <v>67</v>
      </c>
      <c r="C48" s="2" t="s">
        <v>68</v>
      </c>
      <c r="D48" s="2"/>
      <c r="E48" s="2">
        <f>SUM(E49:E58)</f>
        <v>2858</v>
      </c>
    </row>
    <row r="49" spans="1:5" ht="13.5" customHeight="1">
      <c r="A49" s="14"/>
      <c r="B49" s="14"/>
      <c r="C49" s="16" t="s">
        <v>69</v>
      </c>
      <c r="D49" s="13" t="s">
        <v>70</v>
      </c>
      <c r="E49" s="13">
        <v>500</v>
      </c>
    </row>
    <row r="50" spans="1:5" ht="13.5" customHeight="1">
      <c r="A50" s="14"/>
      <c r="B50" s="14"/>
      <c r="C50" s="27" t="s">
        <v>71</v>
      </c>
      <c r="D50" s="13" t="s">
        <v>70</v>
      </c>
      <c r="E50" s="17">
        <v>500</v>
      </c>
    </row>
    <row r="51" spans="1:5" ht="27" customHeight="1">
      <c r="A51" s="14"/>
      <c r="B51" s="14"/>
      <c r="C51" s="27" t="s">
        <v>72</v>
      </c>
      <c r="D51" s="17" t="s">
        <v>15</v>
      </c>
      <c r="E51" s="17">
        <v>330</v>
      </c>
    </row>
    <row r="52" spans="1:5" ht="27" customHeight="1">
      <c r="A52" s="14"/>
      <c r="B52" s="14"/>
      <c r="C52" s="27" t="s">
        <v>73</v>
      </c>
      <c r="D52" s="13" t="s">
        <v>17</v>
      </c>
      <c r="E52" s="17">
        <v>75</v>
      </c>
    </row>
    <row r="53" spans="1:5" ht="27" customHeight="1">
      <c r="A53" s="14"/>
      <c r="B53" s="14"/>
      <c r="C53" s="27" t="s">
        <v>74</v>
      </c>
      <c r="D53" s="13" t="s">
        <v>17</v>
      </c>
      <c r="E53" s="17">
        <v>75</v>
      </c>
    </row>
    <row r="54" spans="1:5" ht="13.5" customHeight="1">
      <c r="A54" s="14"/>
      <c r="B54" s="14"/>
      <c r="C54" s="27" t="s">
        <v>75</v>
      </c>
      <c r="D54" s="13" t="s">
        <v>58</v>
      </c>
      <c r="E54" s="17">
        <v>450</v>
      </c>
    </row>
    <row r="55" spans="1:5" ht="13.5" customHeight="1">
      <c r="A55" s="14"/>
      <c r="B55" s="14"/>
      <c r="C55" s="16" t="s">
        <v>76</v>
      </c>
      <c r="D55" s="13" t="s">
        <v>77</v>
      </c>
      <c r="E55" s="18">
        <v>100</v>
      </c>
    </row>
    <row r="56" spans="1:5">
      <c r="A56" s="14"/>
      <c r="B56" s="14"/>
      <c r="C56" s="16" t="s">
        <v>31</v>
      </c>
      <c r="D56" s="13" t="s">
        <v>32</v>
      </c>
      <c r="E56" s="18">
        <v>50</v>
      </c>
    </row>
    <row r="57" spans="1:5" ht="13.5" customHeight="1">
      <c r="A57" s="14"/>
      <c r="B57" s="14"/>
      <c r="C57" s="16" t="s">
        <v>78</v>
      </c>
      <c r="D57" s="13" t="s">
        <v>79</v>
      </c>
      <c r="E57" s="13">
        <v>469</v>
      </c>
    </row>
    <row r="58" spans="1:5" ht="13.5" customHeight="1">
      <c r="A58" s="14"/>
      <c r="B58" s="14"/>
      <c r="C58" s="16" t="s">
        <v>80</v>
      </c>
      <c r="D58" s="13" t="s">
        <v>79</v>
      </c>
      <c r="E58" s="18">
        <v>309</v>
      </c>
    </row>
    <row r="59" spans="1:5" ht="13.5" customHeight="1">
      <c r="A59" s="14"/>
      <c r="B59" s="14" t="s">
        <v>81</v>
      </c>
      <c r="C59" s="2" t="s">
        <v>82</v>
      </c>
      <c r="D59" s="2"/>
      <c r="E59" s="2">
        <f>SUM(E60:E63)</f>
        <v>1520</v>
      </c>
    </row>
    <row r="60" spans="1:5" ht="13.5" customHeight="1">
      <c r="A60" s="14"/>
      <c r="B60" s="14"/>
      <c r="C60" s="16" t="s">
        <v>83</v>
      </c>
      <c r="D60" s="13" t="s">
        <v>70</v>
      </c>
      <c r="E60" s="18">
        <v>500</v>
      </c>
    </row>
    <row r="61" spans="1:5" ht="27" customHeight="1">
      <c r="A61" s="14"/>
      <c r="B61" s="14"/>
      <c r="C61" s="16" t="s">
        <v>84</v>
      </c>
      <c r="D61" s="13" t="s">
        <v>17</v>
      </c>
      <c r="E61" s="18">
        <v>200</v>
      </c>
    </row>
    <row r="62" spans="1:5" ht="27" customHeight="1">
      <c r="A62" s="14"/>
      <c r="B62" s="14"/>
      <c r="C62" s="16" t="s">
        <v>85</v>
      </c>
      <c r="D62" s="13" t="s">
        <v>86</v>
      </c>
      <c r="E62" s="18">
        <v>800</v>
      </c>
    </row>
    <row r="63" spans="1:5" ht="13.5" customHeight="1">
      <c r="A63" s="14"/>
      <c r="B63" s="14"/>
      <c r="C63" s="16" t="s">
        <v>44</v>
      </c>
      <c r="D63" s="13" t="s">
        <v>45</v>
      </c>
      <c r="E63" s="18">
        <v>20</v>
      </c>
    </row>
    <row r="64" spans="1:5" ht="13.5" customHeight="1">
      <c r="A64" s="14" t="s">
        <v>87</v>
      </c>
      <c r="B64" s="2" t="s">
        <v>88</v>
      </c>
      <c r="C64" s="16"/>
      <c r="D64" s="13"/>
      <c r="E64" s="28">
        <f>E65+E84+E89+E91+E95</f>
        <v>5062</v>
      </c>
    </row>
    <row r="65" spans="1:5" ht="13.5" customHeight="1">
      <c r="A65" s="14"/>
      <c r="B65" s="15" t="s">
        <v>89</v>
      </c>
      <c r="C65" s="16"/>
      <c r="D65" s="13"/>
      <c r="E65" s="28">
        <f>E66+E70+E74+E79+E81</f>
        <v>1625</v>
      </c>
    </row>
    <row r="66" spans="1:5" ht="13.5" customHeight="1">
      <c r="A66" s="14"/>
      <c r="B66" s="24" t="s">
        <v>12</v>
      </c>
      <c r="C66" s="2" t="s">
        <v>13</v>
      </c>
      <c r="D66" s="13"/>
      <c r="E66" s="2">
        <f>SUM(E67:E69)</f>
        <v>765</v>
      </c>
    </row>
    <row r="67" spans="1:5" ht="13.5" customHeight="1">
      <c r="A67" s="14"/>
      <c r="B67" s="24"/>
      <c r="C67" s="16" t="s">
        <v>90</v>
      </c>
      <c r="D67" s="13" t="s">
        <v>15</v>
      </c>
      <c r="E67" s="13">
        <v>309</v>
      </c>
    </row>
    <row r="68" spans="1:5" ht="13.5" customHeight="1">
      <c r="A68" s="14"/>
      <c r="B68" s="24"/>
      <c r="C68" s="16" t="s">
        <v>91</v>
      </c>
      <c r="D68" s="13" t="s">
        <v>15</v>
      </c>
      <c r="E68" s="13">
        <v>256</v>
      </c>
    </row>
    <row r="69" spans="1:5">
      <c r="A69" s="14"/>
      <c r="B69" s="24"/>
      <c r="C69" s="16" t="s">
        <v>31</v>
      </c>
      <c r="D69" s="13" t="s">
        <v>32</v>
      </c>
      <c r="E69" s="18">
        <v>200</v>
      </c>
    </row>
    <row r="70" spans="1:5" ht="13.5" customHeight="1">
      <c r="A70" s="14"/>
      <c r="B70" s="25" t="s">
        <v>92</v>
      </c>
      <c r="C70" s="2" t="s">
        <v>93</v>
      </c>
      <c r="D70" s="13"/>
      <c r="E70" s="28">
        <f>SUM(E71:E73)</f>
        <v>210</v>
      </c>
    </row>
    <row r="71" spans="1:5" ht="27" customHeight="1">
      <c r="A71" s="14"/>
      <c r="B71" s="26"/>
      <c r="C71" s="16" t="s">
        <v>94</v>
      </c>
      <c r="D71" s="13" t="s">
        <v>17</v>
      </c>
      <c r="E71" s="18">
        <v>80</v>
      </c>
    </row>
    <row r="72" spans="1:5" ht="27" customHeight="1">
      <c r="A72" s="14"/>
      <c r="B72" s="26"/>
      <c r="C72" s="16" t="s">
        <v>95</v>
      </c>
      <c r="D72" s="13" t="s">
        <v>17</v>
      </c>
      <c r="E72" s="18">
        <v>80</v>
      </c>
    </row>
    <row r="73" spans="1:5">
      <c r="A73" s="14"/>
      <c r="B73" s="29"/>
      <c r="C73" s="16" t="s">
        <v>31</v>
      </c>
      <c r="D73" s="13" t="s">
        <v>32</v>
      </c>
      <c r="E73" s="18">
        <v>50</v>
      </c>
    </row>
    <row r="74" spans="1:5" ht="13.5" customHeight="1">
      <c r="A74" s="14"/>
      <c r="B74" s="24" t="s">
        <v>96</v>
      </c>
      <c r="C74" s="2" t="s">
        <v>97</v>
      </c>
      <c r="D74" s="2"/>
      <c r="E74" s="2">
        <f>SUM(E75:E78)</f>
        <v>290</v>
      </c>
    </row>
    <row r="75" spans="1:5" ht="27" customHeight="1">
      <c r="A75" s="14"/>
      <c r="B75" s="24"/>
      <c r="C75" s="16" t="s">
        <v>98</v>
      </c>
      <c r="D75" s="13" t="s">
        <v>17</v>
      </c>
      <c r="E75" s="18">
        <v>45</v>
      </c>
    </row>
    <row r="76" spans="1:5" ht="27" customHeight="1">
      <c r="A76" s="14"/>
      <c r="B76" s="24"/>
      <c r="C76" s="16" t="s">
        <v>99</v>
      </c>
      <c r="D76" s="13" t="s">
        <v>17</v>
      </c>
      <c r="E76" s="18">
        <v>45</v>
      </c>
    </row>
    <row r="77" spans="1:5" ht="27" customHeight="1">
      <c r="A77" s="14"/>
      <c r="B77" s="24"/>
      <c r="C77" s="16" t="s">
        <v>100</v>
      </c>
      <c r="D77" s="13" t="s">
        <v>17</v>
      </c>
      <c r="E77" s="18">
        <v>100</v>
      </c>
    </row>
    <row r="78" spans="1:5" ht="27" customHeight="1">
      <c r="A78" s="14"/>
      <c r="B78" s="24"/>
      <c r="C78" s="16" t="s">
        <v>101</v>
      </c>
      <c r="D78" s="13" t="s">
        <v>17</v>
      </c>
      <c r="E78" s="18">
        <v>100</v>
      </c>
    </row>
    <row r="79" spans="1:5" ht="13.5" customHeight="1">
      <c r="A79" s="14"/>
      <c r="B79" s="14" t="s">
        <v>102</v>
      </c>
      <c r="C79" s="5" t="s">
        <v>103</v>
      </c>
      <c r="D79" s="2"/>
      <c r="E79" s="2">
        <f>E80</f>
        <v>80</v>
      </c>
    </row>
    <row r="80" spans="1:5" ht="27" customHeight="1">
      <c r="A80" s="14"/>
      <c r="B80" s="14"/>
      <c r="C80" s="16" t="s">
        <v>104</v>
      </c>
      <c r="D80" s="13" t="s">
        <v>17</v>
      </c>
      <c r="E80" s="18">
        <v>80</v>
      </c>
    </row>
    <row r="81" spans="1:5" ht="13.5" customHeight="1">
      <c r="A81" s="14"/>
      <c r="B81" s="22" t="s">
        <v>105</v>
      </c>
      <c r="C81" s="5" t="s">
        <v>106</v>
      </c>
      <c r="D81" s="13"/>
      <c r="E81" s="2">
        <f>E82+E83</f>
        <v>280</v>
      </c>
    </row>
    <row r="82" spans="1:5" ht="27" customHeight="1">
      <c r="A82" s="14"/>
      <c r="B82" s="23"/>
      <c r="C82" s="16" t="s">
        <v>107</v>
      </c>
      <c r="D82" s="13" t="s">
        <v>17</v>
      </c>
      <c r="E82" s="18">
        <v>100</v>
      </c>
    </row>
    <row r="83" spans="1:5" ht="13.5" customHeight="1">
      <c r="A83" s="14"/>
      <c r="B83" s="23"/>
      <c r="C83" s="16" t="s">
        <v>108</v>
      </c>
      <c r="D83" s="13" t="s">
        <v>58</v>
      </c>
      <c r="E83" s="18">
        <v>180</v>
      </c>
    </row>
    <row r="84" spans="1:5" ht="13.5" customHeight="1">
      <c r="A84" s="14"/>
      <c r="B84" s="14" t="s">
        <v>109</v>
      </c>
      <c r="C84" s="2" t="s">
        <v>110</v>
      </c>
      <c r="D84" s="2"/>
      <c r="E84" s="2">
        <f>SUM(E85:E88)</f>
        <v>1485</v>
      </c>
    </row>
    <row r="85" spans="1:5" ht="13.5" customHeight="1">
      <c r="A85" s="14"/>
      <c r="B85" s="14"/>
      <c r="C85" s="16" t="s">
        <v>111</v>
      </c>
      <c r="D85" s="13" t="s">
        <v>70</v>
      </c>
      <c r="E85" s="18">
        <v>500</v>
      </c>
    </row>
    <row r="86" spans="1:5" ht="27" customHeight="1">
      <c r="A86" s="14"/>
      <c r="B86" s="14"/>
      <c r="C86" s="16" t="s">
        <v>112</v>
      </c>
      <c r="D86" s="13" t="s">
        <v>64</v>
      </c>
      <c r="E86" s="18">
        <v>200</v>
      </c>
    </row>
    <row r="87" spans="1:5" ht="13.5" customHeight="1">
      <c r="A87" s="14"/>
      <c r="B87" s="14"/>
      <c r="C87" s="16" t="s">
        <v>113</v>
      </c>
      <c r="D87" s="13" t="s">
        <v>58</v>
      </c>
      <c r="E87" s="13">
        <v>290</v>
      </c>
    </row>
    <row r="88" spans="1:5" ht="13.5" customHeight="1">
      <c r="A88" s="14"/>
      <c r="B88" s="14"/>
      <c r="C88" s="16" t="s">
        <v>114</v>
      </c>
      <c r="D88" s="13" t="s">
        <v>79</v>
      </c>
      <c r="E88" s="13">
        <v>495</v>
      </c>
    </row>
    <row r="89" spans="1:5" ht="13.5" customHeight="1">
      <c r="A89" s="14"/>
      <c r="B89" s="14" t="s">
        <v>115</v>
      </c>
      <c r="C89" s="2" t="s">
        <v>116</v>
      </c>
      <c r="D89" s="2"/>
      <c r="E89" s="2">
        <f>SUM(E90:E90)</f>
        <v>350</v>
      </c>
    </row>
    <row r="90" spans="1:5" ht="13.5" customHeight="1">
      <c r="A90" s="14"/>
      <c r="B90" s="14"/>
      <c r="C90" s="27" t="s">
        <v>117</v>
      </c>
      <c r="D90" s="13" t="s">
        <v>41</v>
      </c>
      <c r="E90" s="17">
        <v>350</v>
      </c>
    </row>
    <row r="91" spans="1:5" ht="13.5" customHeight="1">
      <c r="A91" s="14"/>
      <c r="B91" s="14" t="s">
        <v>118</v>
      </c>
      <c r="C91" s="2" t="s">
        <v>119</v>
      </c>
      <c r="D91" s="2"/>
      <c r="E91" s="2">
        <f>E92+E93+E94</f>
        <v>624</v>
      </c>
    </row>
    <row r="92" spans="1:5" ht="13.5" customHeight="1">
      <c r="A92" s="14"/>
      <c r="B92" s="14"/>
      <c r="C92" s="16" t="s">
        <v>120</v>
      </c>
      <c r="D92" s="13" t="s">
        <v>58</v>
      </c>
      <c r="E92" s="13">
        <v>140</v>
      </c>
    </row>
    <row r="93" spans="1:5" ht="13.5" customHeight="1">
      <c r="A93" s="14"/>
      <c r="B93" s="14"/>
      <c r="C93" s="16" t="s">
        <v>121</v>
      </c>
      <c r="D93" s="13" t="s">
        <v>77</v>
      </c>
      <c r="E93" s="18">
        <v>100</v>
      </c>
    </row>
    <row r="94" spans="1:5" ht="13.5" customHeight="1">
      <c r="A94" s="14"/>
      <c r="B94" s="14"/>
      <c r="C94" s="27" t="s">
        <v>122</v>
      </c>
      <c r="D94" s="13" t="s">
        <v>79</v>
      </c>
      <c r="E94" s="17">
        <v>384</v>
      </c>
    </row>
    <row r="95" spans="1:5" ht="13.5" customHeight="1">
      <c r="A95" s="14"/>
      <c r="B95" s="14" t="s">
        <v>123</v>
      </c>
      <c r="C95" s="2" t="s">
        <v>124</v>
      </c>
      <c r="D95" s="13"/>
      <c r="E95" s="2">
        <f>SUM(E96:E98)</f>
        <v>978</v>
      </c>
    </row>
    <row r="96" spans="1:5" ht="13.5" customHeight="1">
      <c r="A96" s="14"/>
      <c r="B96" s="14"/>
      <c r="C96" s="16" t="s">
        <v>125</v>
      </c>
      <c r="D96" s="13" t="s">
        <v>58</v>
      </c>
      <c r="E96" s="13">
        <v>20</v>
      </c>
    </row>
    <row r="97" spans="1:5" ht="13.5" customHeight="1">
      <c r="A97" s="14"/>
      <c r="B97" s="14"/>
      <c r="C97" s="16" t="s">
        <v>126</v>
      </c>
      <c r="D97" s="13" t="s">
        <v>45</v>
      </c>
      <c r="E97" s="13">
        <v>750</v>
      </c>
    </row>
    <row r="98" spans="1:5" ht="13.5" customHeight="1">
      <c r="A98" s="14"/>
      <c r="B98" s="14"/>
      <c r="C98" s="27" t="s">
        <v>127</v>
      </c>
      <c r="D98" s="13" t="s">
        <v>79</v>
      </c>
      <c r="E98" s="17">
        <v>208</v>
      </c>
    </row>
    <row r="99" spans="1:5" ht="13.5" customHeight="1">
      <c r="A99" s="14" t="s">
        <v>128</v>
      </c>
      <c r="B99" s="2" t="s">
        <v>129</v>
      </c>
      <c r="C99" s="27"/>
      <c r="D99" s="17"/>
      <c r="E99" s="4">
        <f>E100+E117+E121+E126</f>
        <v>4741</v>
      </c>
    </row>
    <row r="100" spans="1:5" ht="13.5" customHeight="1">
      <c r="A100" s="14"/>
      <c r="B100" s="15" t="s">
        <v>130</v>
      </c>
      <c r="C100" s="27"/>
      <c r="D100" s="17"/>
      <c r="E100" s="4">
        <f>E101+E110+E114</f>
        <v>1846</v>
      </c>
    </row>
    <row r="101" spans="1:5" ht="13.5" customHeight="1">
      <c r="A101" s="14"/>
      <c r="B101" s="22" t="s">
        <v>12</v>
      </c>
      <c r="C101" s="2" t="s">
        <v>13</v>
      </c>
      <c r="D101" s="13"/>
      <c r="E101" s="2">
        <f>SUM(E102:E109)</f>
        <v>1376</v>
      </c>
    </row>
    <row r="102" spans="1:5" ht="13.5" customHeight="1">
      <c r="A102" s="14"/>
      <c r="B102" s="23"/>
      <c r="C102" s="16" t="s">
        <v>131</v>
      </c>
      <c r="D102" s="13" t="s">
        <v>15</v>
      </c>
      <c r="E102" s="13">
        <v>168</v>
      </c>
    </row>
    <row r="103" spans="1:5" ht="27" customHeight="1">
      <c r="A103" s="14"/>
      <c r="B103" s="23"/>
      <c r="C103" s="16" t="s">
        <v>132</v>
      </c>
      <c r="D103" s="13" t="s">
        <v>17</v>
      </c>
      <c r="E103" s="13">
        <v>45</v>
      </c>
    </row>
    <row r="104" spans="1:5" ht="27" customHeight="1">
      <c r="A104" s="14"/>
      <c r="B104" s="23"/>
      <c r="C104" s="16" t="s">
        <v>133</v>
      </c>
      <c r="D104" s="13" t="s">
        <v>17</v>
      </c>
      <c r="E104" s="13">
        <v>200</v>
      </c>
    </row>
    <row r="105" spans="1:5" ht="27" customHeight="1">
      <c r="A105" s="14"/>
      <c r="B105" s="23"/>
      <c r="C105" s="16" t="s">
        <v>134</v>
      </c>
      <c r="D105" s="13" t="s">
        <v>17</v>
      </c>
      <c r="E105" s="13">
        <v>203</v>
      </c>
    </row>
    <row r="106" spans="1:5" ht="13.5" customHeight="1">
      <c r="A106" s="14"/>
      <c r="B106" s="23"/>
      <c r="C106" s="16" t="s">
        <v>135</v>
      </c>
      <c r="D106" s="13" t="s">
        <v>58</v>
      </c>
      <c r="E106" s="13">
        <v>170</v>
      </c>
    </row>
    <row r="107" spans="1:5">
      <c r="A107" s="14"/>
      <c r="B107" s="23"/>
      <c r="C107" s="16" t="s">
        <v>31</v>
      </c>
      <c r="D107" s="13" t="s">
        <v>32</v>
      </c>
      <c r="E107" s="18">
        <v>100</v>
      </c>
    </row>
    <row r="108" spans="1:5" ht="13.5" customHeight="1">
      <c r="A108" s="14"/>
      <c r="B108" s="23"/>
      <c r="C108" s="16" t="s">
        <v>136</v>
      </c>
      <c r="D108" s="13" t="s">
        <v>51</v>
      </c>
      <c r="E108" s="18">
        <v>450</v>
      </c>
    </row>
    <row r="109" spans="1:5" ht="13.5" customHeight="1">
      <c r="A109" s="14"/>
      <c r="B109" s="30"/>
      <c r="C109" s="16" t="s">
        <v>137</v>
      </c>
      <c r="D109" s="13" t="s">
        <v>34</v>
      </c>
      <c r="E109" s="18">
        <v>40</v>
      </c>
    </row>
    <row r="110" spans="1:5" ht="13.5" customHeight="1">
      <c r="A110" s="14"/>
      <c r="B110" s="22" t="s">
        <v>138</v>
      </c>
      <c r="C110" s="16" t="s">
        <v>139</v>
      </c>
      <c r="D110" s="13"/>
      <c r="E110" s="2">
        <f>E111+E112+E113</f>
        <v>180</v>
      </c>
    </row>
    <row r="111" spans="1:5" ht="27" customHeight="1">
      <c r="A111" s="14"/>
      <c r="B111" s="23"/>
      <c r="C111" s="16" t="s">
        <v>140</v>
      </c>
      <c r="D111" s="13" t="s">
        <v>17</v>
      </c>
      <c r="E111" s="18">
        <v>80</v>
      </c>
    </row>
    <row r="112" spans="1:5" ht="27" customHeight="1">
      <c r="A112" s="14"/>
      <c r="B112" s="23"/>
      <c r="C112" s="16" t="s">
        <v>141</v>
      </c>
      <c r="D112" s="13" t="s">
        <v>30</v>
      </c>
      <c r="E112" s="13">
        <v>50</v>
      </c>
    </row>
    <row r="113" spans="1:5" ht="27" customHeight="1">
      <c r="A113" s="14"/>
      <c r="B113" s="23"/>
      <c r="C113" s="16" t="s">
        <v>142</v>
      </c>
      <c r="D113" s="13" t="s">
        <v>17</v>
      </c>
      <c r="E113" s="18">
        <v>50</v>
      </c>
    </row>
    <row r="114" spans="1:5" ht="13.5" customHeight="1">
      <c r="A114" s="14"/>
      <c r="B114" s="22" t="s">
        <v>143</v>
      </c>
      <c r="C114" s="16" t="s">
        <v>144</v>
      </c>
      <c r="D114" s="13"/>
      <c r="E114" s="2">
        <f>E115+E116</f>
        <v>290</v>
      </c>
    </row>
    <row r="115" spans="1:5" ht="27" customHeight="1">
      <c r="A115" s="14"/>
      <c r="B115" s="23"/>
      <c r="C115" s="16" t="s">
        <v>145</v>
      </c>
      <c r="D115" s="13" t="s">
        <v>17</v>
      </c>
      <c r="E115" s="18">
        <v>80</v>
      </c>
    </row>
    <row r="116" spans="1:5" ht="13.5" customHeight="1">
      <c r="A116" s="14"/>
      <c r="B116" s="23"/>
      <c r="C116" s="16" t="s">
        <v>146</v>
      </c>
      <c r="D116" s="13" t="s">
        <v>58</v>
      </c>
      <c r="E116" s="18">
        <v>210</v>
      </c>
    </row>
    <row r="117" spans="1:5" ht="13.5" customHeight="1">
      <c r="A117" s="14"/>
      <c r="B117" s="14" t="s">
        <v>147</v>
      </c>
      <c r="C117" s="16" t="s">
        <v>148</v>
      </c>
      <c r="D117" s="13"/>
      <c r="E117" s="2">
        <f>SUM(E118:E120)</f>
        <v>420</v>
      </c>
    </row>
    <row r="118" spans="1:5" ht="27" customHeight="1">
      <c r="A118" s="14"/>
      <c r="B118" s="14"/>
      <c r="C118" s="16" t="s">
        <v>149</v>
      </c>
      <c r="D118" s="13" t="s">
        <v>17</v>
      </c>
      <c r="E118" s="18">
        <v>100</v>
      </c>
    </row>
    <row r="119" spans="1:5" ht="13.5" customHeight="1">
      <c r="A119" s="14"/>
      <c r="B119" s="14"/>
      <c r="C119" s="16" t="s">
        <v>150</v>
      </c>
      <c r="D119" s="13" t="s">
        <v>58</v>
      </c>
      <c r="E119" s="18">
        <v>20</v>
      </c>
    </row>
    <row r="120" spans="1:5" ht="13.5" customHeight="1">
      <c r="A120" s="14"/>
      <c r="B120" s="14"/>
      <c r="C120" s="16" t="s">
        <v>151</v>
      </c>
      <c r="D120" s="13" t="s">
        <v>51</v>
      </c>
      <c r="E120" s="18">
        <v>300</v>
      </c>
    </row>
    <row r="121" spans="1:5" ht="13.5" customHeight="1">
      <c r="A121" s="14"/>
      <c r="B121" s="14" t="s">
        <v>152</v>
      </c>
      <c r="C121" s="16" t="s">
        <v>153</v>
      </c>
      <c r="D121" s="13"/>
      <c r="E121" s="2">
        <f>SUM(E122:E125)</f>
        <v>380</v>
      </c>
    </row>
    <row r="122" spans="1:5" ht="27" customHeight="1">
      <c r="A122" s="14"/>
      <c r="B122" s="14"/>
      <c r="C122" s="16" t="s">
        <v>154</v>
      </c>
      <c r="D122" s="13" t="s">
        <v>64</v>
      </c>
      <c r="E122" s="18">
        <v>200</v>
      </c>
    </row>
    <row r="123" spans="1:5" ht="13.5" customHeight="1">
      <c r="A123" s="14"/>
      <c r="B123" s="14"/>
      <c r="C123" s="16" t="s">
        <v>155</v>
      </c>
      <c r="D123" s="13" t="s">
        <v>58</v>
      </c>
      <c r="E123" s="18">
        <v>40</v>
      </c>
    </row>
    <row r="124" spans="1:5" ht="13.5" customHeight="1">
      <c r="A124" s="14"/>
      <c r="B124" s="14"/>
      <c r="C124" s="16" t="s">
        <v>156</v>
      </c>
      <c r="D124" s="13" t="s">
        <v>77</v>
      </c>
      <c r="E124" s="18">
        <v>100</v>
      </c>
    </row>
    <row r="125" spans="1:5" ht="13.5" customHeight="1">
      <c r="A125" s="14"/>
      <c r="B125" s="14"/>
      <c r="C125" s="16" t="s">
        <v>157</v>
      </c>
      <c r="D125" s="13" t="s">
        <v>45</v>
      </c>
      <c r="E125" s="18">
        <v>40</v>
      </c>
    </row>
    <row r="126" spans="1:5" ht="13.5" customHeight="1">
      <c r="A126" s="14"/>
      <c r="B126" s="14" t="s">
        <v>158</v>
      </c>
      <c r="C126" s="16" t="s">
        <v>159</v>
      </c>
      <c r="D126" s="13"/>
      <c r="E126" s="2">
        <f>SUM(E127:E133)</f>
        <v>2095</v>
      </c>
    </row>
    <row r="127" spans="1:5" ht="27" customHeight="1">
      <c r="A127" s="14"/>
      <c r="B127" s="14"/>
      <c r="C127" s="16" t="s">
        <v>160</v>
      </c>
      <c r="D127" s="13" t="s">
        <v>64</v>
      </c>
      <c r="E127" s="18">
        <v>200</v>
      </c>
    </row>
    <row r="128" spans="1:5" ht="27" customHeight="1">
      <c r="A128" s="14"/>
      <c r="B128" s="14"/>
      <c r="C128" s="16" t="s">
        <v>161</v>
      </c>
      <c r="D128" s="13" t="s">
        <v>17</v>
      </c>
      <c r="E128" s="18">
        <v>45</v>
      </c>
    </row>
    <row r="129" spans="1:5" ht="13.5" customHeight="1">
      <c r="A129" s="14"/>
      <c r="B129" s="14"/>
      <c r="C129" s="16" t="s">
        <v>162</v>
      </c>
      <c r="D129" s="13" t="s">
        <v>58</v>
      </c>
      <c r="E129" s="18">
        <v>190</v>
      </c>
    </row>
    <row r="130" spans="1:5" ht="27" customHeight="1">
      <c r="A130" s="14"/>
      <c r="B130" s="14"/>
      <c r="C130" s="16" t="s">
        <v>163</v>
      </c>
      <c r="D130" s="13" t="s">
        <v>86</v>
      </c>
      <c r="E130" s="18">
        <v>800</v>
      </c>
    </row>
    <row r="131" spans="1:5">
      <c r="A131" s="14"/>
      <c r="B131" s="14"/>
      <c r="C131" s="16" t="s">
        <v>31</v>
      </c>
      <c r="D131" s="13" t="s">
        <v>32</v>
      </c>
      <c r="E131" s="18">
        <v>50</v>
      </c>
    </row>
    <row r="132" spans="1:5" ht="13.5" customHeight="1">
      <c r="A132" s="14"/>
      <c r="B132" s="14"/>
      <c r="C132" s="16" t="s">
        <v>164</v>
      </c>
      <c r="D132" s="13" t="s">
        <v>45</v>
      </c>
      <c r="E132" s="13">
        <v>750</v>
      </c>
    </row>
    <row r="133" spans="1:5" ht="13.5" customHeight="1">
      <c r="A133" s="14"/>
      <c r="B133" s="14"/>
      <c r="C133" s="16" t="s">
        <v>137</v>
      </c>
      <c r="D133" s="13" t="s">
        <v>34</v>
      </c>
      <c r="E133" s="13">
        <v>60</v>
      </c>
    </row>
    <row r="134" spans="1:5" ht="13.5" customHeight="1">
      <c r="A134" s="14" t="s">
        <v>165</v>
      </c>
      <c r="B134" s="2" t="s">
        <v>166</v>
      </c>
      <c r="C134" s="16"/>
      <c r="D134" s="13"/>
      <c r="E134" s="2">
        <f>E135+E146+E150+E156+E161+E167+E170+E175</f>
        <v>7342</v>
      </c>
    </row>
    <row r="135" spans="1:5" ht="13.5" customHeight="1">
      <c r="A135" s="14"/>
      <c r="B135" s="15" t="s">
        <v>167</v>
      </c>
      <c r="C135" s="16"/>
      <c r="D135" s="13"/>
      <c r="E135" s="2">
        <f>E136+E138+E140+E143</f>
        <v>1520</v>
      </c>
    </row>
    <row r="136" spans="1:5" ht="13.5" customHeight="1">
      <c r="A136" s="14"/>
      <c r="B136" s="14" t="s">
        <v>12</v>
      </c>
      <c r="C136" s="2" t="s">
        <v>13</v>
      </c>
      <c r="D136" s="13"/>
      <c r="E136" s="2">
        <f>E137</f>
        <v>200</v>
      </c>
    </row>
    <row r="137" spans="1:5">
      <c r="A137" s="14"/>
      <c r="B137" s="14"/>
      <c r="C137" s="16" t="s">
        <v>31</v>
      </c>
      <c r="D137" s="13" t="s">
        <v>32</v>
      </c>
      <c r="E137" s="18">
        <v>200</v>
      </c>
    </row>
    <row r="138" spans="1:5" ht="13.5" customHeight="1">
      <c r="A138" s="14"/>
      <c r="B138" s="22" t="s">
        <v>168</v>
      </c>
      <c r="C138" s="2" t="s">
        <v>169</v>
      </c>
      <c r="D138" s="13"/>
      <c r="E138" s="28">
        <f>E139</f>
        <v>500</v>
      </c>
    </row>
    <row r="139" spans="1:5" ht="13.5" customHeight="1">
      <c r="A139" s="14"/>
      <c r="B139" s="23"/>
      <c r="C139" s="16" t="s">
        <v>170</v>
      </c>
      <c r="D139" s="13" t="s">
        <v>70</v>
      </c>
      <c r="E139" s="13">
        <v>500</v>
      </c>
    </row>
    <row r="140" spans="1:5" ht="13.5" customHeight="1">
      <c r="A140" s="14"/>
      <c r="B140" s="14" t="s">
        <v>171</v>
      </c>
      <c r="C140" s="2" t="s">
        <v>172</v>
      </c>
      <c r="D140" s="2"/>
      <c r="E140" s="28">
        <f>SUM(E141:E142)</f>
        <v>450</v>
      </c>
    </row>
    <row r="141" spans="1:5" ht="27" customHeight="1">
      <c r="A141" s="14"/>
      <c r="B141" s="14"/>
      <c r="C141" s="16" t="s">
        <v>173</v>
      </c>
      <c r="D141" s="13" t="s">
        <v>17</v>
      </c>
      <c r="E141" s="13">
        <v>100</v>
      </c>
    </row>
    <row r="142" spans="1:5" ht="13.5" customHeight="1">
      <c r="A142" s="14"/>
      <c r="B142" s="14"/>
      <c r="C142" s="16" t="s">
        <v>174</v>
      </c>
      <c r="D142" s="13" t="s">
        <v>41</v>
      </c>
      <c r="E142" s="13">
        <v>350</v>
      </c>
    </row>
    <row r="143" spans="1:5" ht="13.5" customHeight="1">
      <c r="A143" s="14"/>
      <c r="B143" s="22" t="s">
        <v>175</v>
      </c>
      <c r="C143" s="2" t="s">
        <v>176</v>
      </c>
      <c r="D143" s="13"/>
      <c r="E143" s="2">
        <f>SUM(E144:E145)</f>
        <v>370</v>
      </c>
    </row>
    <row r="144" spans="1:5" ht="13.5" customHeight="1">
      <c r="A144" s="14"/>
      <c r="B144" s="23"/>
      <c r="C144" s="16" t="s">
        <v>177</v>
      </c>
      <c r="D144" s="13" t="s">
        <v>58</v>
      </c>
      <c r="E144" s="18">
        <v>20</v>
      </c>
    </row>
    <row r="145" spans="1:5" ht="13.5" customHeight="1">
      <c r="A145" s="14"/>
      <c r="B145" s="23"/>
      <c r="C145" s="16" t="s">
        <v>178</v>
      </c>
      <c r="D145" s="13" t="s">
        <v>41</v>
      </c>
      <c r="E145" s="18">
        <v>350</v>
      </c>
    </row>
    <row r="146" spans="1:5" ht="13.5" customHeight="1">
      <c r="A146" s="14"/>
      <c r="B146" s="14" t="s">
        <v>179</v>
      </c>
      <c r="C146" s="2" t="s">
        <v>180</v>
      </c>
      <c r="D146" s="2"/>
      <c r="E146" s="2">
        <f>SUM(E147:E149)</f>
        <v>440</v>
      </c>
    </row>
    <row r="147" spans="1:5" ht="27" customHeight="1">
      <c r="A147" s="14"/>
      <c r="B147" s="14"/>
      <c r="C147" s="16" t="s">
        <v>181</v>
      </c>
      <c r="D147" s="13" t="s">
        <v>17</v>
      </c>
      <c r="E147" s="13">
        <v>80</v>
      </c>
    </row>
    <row r="148" spans="1:5" ht="13.5" customHeight="1">
      <c r="A148" s="14"/>
      <c r="B148" s="14"/>
      <c r="C148" s="16" t="s">
        <v>182</v>
      </c>
      <c r="D148" s="13" t="s">
        <v>58</v>
      </c>
      <c r="E148" s="13">
        <v>240</v>
      </c>
    </row>
    <row r="149" spans="1:5" ht="13.5" customHeight="1">
      <c r="A149" s="14"/>
      <c r="B149" s="14"/>
      <c r="C149" s="16" t="s">
        <v>183</v>
      </c>
      <c r="D149" s="13" t="s">
        <v>34</v>
      </c>
      <c r="E149" s="13">
        <v>120</v>
      </c>
    </row>
    <row r="150" spans="1:5" ht="13.5" customHeight="1">
      <c r="A150" s="14"/>
      <c r="B150" s="24" t="s">
        <v>184</v>
      </c>
      <c r="C150" s="2" t="s">
        <v>185</v>
      </c>
      <c r="D150" s="2"/>
      <c r="E150" s="2">
        <f>SUM(E151:E155)</f>
        <v>950</v>
      </c>
    </row>
    <row r="151" spans="1:5" ht="27" customHeight="1">
      <c r="A151" s="14"/>
      <c r="B151" s="24"/>
      <c r="C151" s="16" t="s">
        <v>186</v>
      </c>
      <c r="D151" s="13" t="s">
        <v>64</v>
      </c>
      <c r="E151" s="13">
        <v>200</v>
      </c>
    </row>
    <row r="152" spans="1:5" ht="13.5" customHeight="1">
      <c r="A152" s="14"/>
      <c r="B152" s="24"/>
      <c r="C152" s="16" t="s">
        <v>187</v>
      </c>
      <c r="D152" s="13" t="s">
        <v>45</v>
      </c>
      <c r="E152" s="13">
        <v>30</v>
      </c>
    </row>
    <row r="153" spans="1:5" ht="13.5" customHeight="1">
      <c r="A153" s="14"/>
      <c r="B153" s="24"/>
      <c r="C153" s="16" t="s">
        <v>188</v>
      </c>
      <c r="D153" s="13" t="s">
        <v>51</v>
      </c>
      <c r="E153" s="13">
        <v>590</v>
      </c>
    </row>
    <row r="154" spans="1:5" ht="27.75" customHeight="1">
      <c r="A154" s="14"/>
      <c r="B154" s="24"/>
      <c r="C154" s="16" t="s">
        <v>189</v>
      </c>
      <c r="D154" s="13" t="s">
        <v>30</v>
      </c>
      <c r="E154" s="13">
        <v>50</v>
      </c>
    </row>
    <row r="155" spans="1:5" ht="13.5" customHeight="1">
      <c r="A155" s="14"/>
      <c r="B155" s="24"/>
      <c r="C155" s="16" t="s">
        <v>183</v>
      </c>
      <c r="D155" s="13" t="s">
        <v>34</v>
      </c>
      <c r="E155" s="13">
        <v>80</v>
      </c>
    </row>
    <row r="156" spans="1:5" ht="13.5" customHeight="1">
      <c r="A156" s="14"/>
      <c r="B156" s="14" t="s">
        <v>190</v>
      </c>
      <c r="C156" s="2" t="s">
        <v>191</v>
      </c>
      <c r="D156" s="2"/>
      <c r="E156" s="2">
        <f>SUM(E157:E160)</f>
        <v>570</v>
      </c>
    </row>
    <row r="157" spans="1:5" ht="27" customHeight="1">
      <c r="A157" s="14"/>
      <c r="B157" s="14"/>
      <c r="C157" s="16" t="s">
        <v>192</v>
      </c>
      <c r="D157" s="13" t="s">
        <v>64</v>
      </c>
      <c r="E157" s="13">
        <v>200</v>
      </c>
    </row>
    <row r="158" spans="1:5" ht="13.5" customHeight="1">
      <c r="A158" s="14"/>
      <c r="B158" s="14"/>
      <c r="C158" s="16" t="s">
        <v>193</v>
      </c>
      <c r="D158" s="13" t="s">
        <v>58</v>
      </c>
      <c r="E158" s="13">
        <v>210</v>
      </c>
    </row>
    <row r="159" spans="1:5" ht="13.5" customHeight="1">
      <c r="A159" s="14"/>
      <c r="B159" s="14"/>
      <c r="C159" s="16" t="s">
        <v>44</v>
      </c>
      <c r="D159" s="13" t="s">
        <v>45</v>
      </c>
      <c r="E159" s="18">
        <v>40</v>
      </c>
    </row>
    <row r="160" spans="1:5" ht="13.5" customHeight="1">
      <c r="A160" s="14"/>
      <c r="B160" s="14"/>
      <c r="C160" s="16" t="s">
        <v>183</v>
      </c>
      <c r="D160" s="13" t="s">
        <v>34</v>
      </c>
      <c r="E160" s="18">
        <v>120</v>
      </c>
    </row>
    <row r="161" spans="1:5" ht="13.5" customHeight="1">
      <c r="A161" s="14"/>
      <c r="B161" s="14" t="s">
        <v>194</v>
      </c>
      <c r="C161" s="2" t="s">
        <v>195</v>
      </c>
      <c r="D161" s="2"/>
      <c r="E161" s="2">
        <f>SUM(E162:E166)</f>
        <v>732</v>
      </c>
    </row>
    <row r="162" spans="1:5" ht="13.5" customHeight="1">
      <c r="A162" s="14"/>
      <c r="B162" s="14"/>
      <c r="C162" s="16" t="s">
        <v>196</v>
      </c>
      <c r="D162" s="13" t="s">
        <v>15</v>
      </c>
      <c r="E162" s="13">
        <v>457</v>
      </c>
    </row>
    <row r="163" spans="1:5" ht="27" customHeight="1">
      <c r="A163" s="14"/>
      <c r="B163" s="14"/>
      <c r="C163" s="16" t="s">
        <v>197</v>
      </c>
      <c r="D163" s="13" t="s">
        <v>17</v>
      </c>
      <c r="E163" s="13">
        <v>45</v>
      </c>
    </row>
    <row r="164" spans="1:5" ht="27" customHeight="1">
      <c r="A164" s="14"/>
      <c r="B164" s="14"/>
      <c r="C164" s="16" t="s">
        <v>198</v>
      </c>
      <c r="D164" s="13" t="s">
        <v>17</v>
      </c>
      <c r="E164" s="13">
        <v>45</v>
      </c>
    </row>
    <row r="165" spans="1:5" ht="27" customHeight="1">
      <c r="A165" s="14"/>
      <c r="B165" s="14"/>
      <c r="C165" s="16" t="s">
        <v>199</v>
      </c>
      <c r="D165" s="13" t="s">
        <v>17</v>
      </c>
      <c r="E165" s="13">
        <v>55</v>
      </c>
    </row>
    <row r="166" spans="1:5" ht="13.5" customHeight="1">
      <c r="A166" s="14"/>
      <c r="B166" s="14"/>
      <c r="C166" s="16" t="s">
        <v>200</v>
      </c>
      <c r="D166" s="13" t="s">
        <v>58</v>
      </c>
      <c r="E166" s="13">
        <v>130</v>
      </c>
    </row>
    <row r="167" spans="1:5" ht="13.5" customHeight="1">
      <c r="A167" s="14"/>
      <c r="B167" s="14" t="s">
        <v>201</v>
      </c>
      <c r="C167" s="2" t="s">
        <v>202</v>
      </c>
      <c r="D167" s="2"/>
      <c r="E167" s="2">
        <f>SUM(E168:E169)</f>
        <v>280</v>
      </c>
    </row>
    <row r="168" spans="1:5" ht="13.5" customHeight="1">
      <c r="A168" s="14"/>
      <c r="B168" s="14"/>
      <c r="C168" s="16" t="s">
        <v>203</v>
      </c>
      <c r="D168" s="13" t="s">
        <v>58</v>
      </c>
      <c r="E168" s="13">
        <v>160</v>
      </c>
    </row>
    <row r="169" spans="1:5" ht="13.5" customHeight="1">
      <c r="A169" s="14"/>
      <c r="B169" s="14"/>
      <c r="C169" s="16" t="s">
        <v>183</v>
      </c>
      <c r="D169" s="13" t="s">
        <v>34</v>
      </c>
      <c r="E169" s="13">
        <v>120</v>
      </c>
    </row>
    <row r="170" spans="1:5" ht="13.5" customHeight="1">
      <c r="A170" s="14"/>
      <c r="B170" s="24" t="s">
        <v>204</v>
      </c>
      <c r="C170" s="4" t="s">
        <v>205</v>
      </c>
      <c r="D170" s="4"/>
      <c r="E170" s="4">
        <f>SUM(E171:E174)</f>
        <v>1240</v>
      </c>
    </row>
    <row r="171" spans="1:5" ht="13.5" customHeight="1">
      <c r="A171" s="14"/>
      <c r="B171" s="24"/>
      <c r="C171" s="16" t="s">
        <v>206</v>
      </c>
      <c r="D171" s="13" t="s">
        <v>58</v>
      </c>
      <c r="E171" s="13">
        <v>380</v>
      </c>
    </row>
    <row r="172" spans="1:5">
      <c r="A172" s="14"/>
      <c r="B172" s="24"/>
      <c r="C172" s="16" t="s">
        <v>31</v>
      </c>
      <c r="D172" s="13" t="s">
        <v>32</v>
      </c>
      <c r="E172" s="18">
        <v>50</v>
      </c>
    </row>
    <row r="173" spans="1:5" ht="13.5" customHeight="1">
      <c r="A173" s="14"/>
      <c r="B173" s="24"/>
      <c r="C173" s="16" t="s">
        <v>207</v>
      </c>
      <c r="D173" s="13" t="s">
        <v>45</v>
      </c>
      <c r="E173" s="13">
        <v>750</v>
      </c>
    </row>
    <row r="174" spans="1:5" ht="13.5" customHeight="1">
      <c r="A174" s="14"/>
      <c r="B174" s="24"/>
      <c r="C174" s="16" t="s">
        <v>183</v>
      </c>
      <c r="D174" s="13" t="s">
        <v>34</v>
      </c>
      <c r="E174" s="13">
        <v>60</v>
      </c>
    </row>
    <row r="175" spans="1:5" ht="13.5" customHeight="1">
      <c r="A175" s="14"/>
      <c r="B175" s="24" t="s">
        <v>208</v>
      </c>
      <c r="C175" s="2" t="s">
        <v>209</v>
      </c>
      <c r="D175" s="13"/>
      <c r="E175" s="28">
        <f>SUM(E176:E180)</f>
        <v>1610</v>
      </c>
    </row>
    <row r="176" spans="1:5" ht="13.5" customHeight="1">
      <c r="A176" s="14"/>
      <c r="B176" s="24"/>
      <c r="C176" s="16" t="s">
        <v>210</v>
      </c>
      <c r="D176" s="13" t="s">
        <v>70</v>
      </c>
      <c r="E176" s="13">
        <v>500</v>
      </c>
    </row>
    <row r="177" spans="1:5" ht="13.5" customHeight="1">
      <c r="A177" s="14"/>
      <c r="B177" s="24"/>
      <c r="C177" s="16" t="s">
        <v>211</v>
      </c>
      <c r="D177" s="13" t="s">
        <v>70</v>
      </c>
      <c r="E177" s="13">
        <v>500</v>
      </c>
    </row>
    <row r="178" spans="1:5" ht="27" customHeight="1">
      <c r="A178" s="14"/>
      <c r="B178" s="24"/>
      <c r="C178" s="16" t="s">
        <v>212</v>
      </c>
      <c r="D178" s="13" t="s">
        <v>17</v>
      </c>
      <c r="E178" s="13">
        <v>100</v>
      </c>
    </row>
    <row r="179" spans="1:5" ht="13.5" customHeight="1">
      <c r="A179" s="14"/>
      <c r="B179" s="24"/>
      <c r="C179" s="16" t="s">
        <v>213</v>
      </c>
      <c r="D179" s="13" t="s">
        <v>58</v>
      </c>
      <c r="E179" s="13">
        <v>290</v>
      </c>
    </row>
    <row r="180" spans="1:5" ht="13.5" customHeight="1">
      <c r="A180" s="14"/>
      <c r="B180" s="24"/>
      <c r="C180" s="16" t="s">
        <v>183</v>
      </c>
      <c r="D180" s="13" t="s">
        <v>34</v>
      </c>
      <c r="E180" s="13">
        <v>220</v>
      </c>
    </row>
    <row r="181" spans="1:5" ht="13.5" customHeight="1">
      <c r="A181" s="14" t="s">
        <v>214</v>
      </c>
      <c r="B181" s="6" t="s">
        <v>215</v>
      </c>
      <c r="C181" s="16"/>
      <c r="D181" s="13"/>
      <c r="E181" s="2">
        <f>E182+E193+E198+E203+E207+E211+E216+E220+E224</f>
        <v>6976</v>
      </c>
    </row>
    <row r="182" spans="1:5" ht="13.5" customHeight="1">
      <c r="A182" s="14"/>
      <c r="B182" s="15" t="s">
        <v>216</v>
      </c>
      <c r="C182" s="16"/>
      <c r="D182" s="13"/>
      <c r="E182" s="2">
        <f>E183+E188+E191</f>
        <v>2170</v>
      </c>
    </row>
    <row r="183" spans="1:5" ht="13.5" customHeight="1">
      <c r="A183" s="14"/>
      <c r="B183" s="14" t="s">
        <v>12</v>
      </c>
      <c r="C183" s="2" t="s">
        <v>13</v>
      </c>
      <c r="D183" s="2"/>
      <c r="E183" s="2">
        <f>SUM(E184:E187)</f>
        <v>1100</v>
      </c>
    </row>
    <row r="184" spans="1:5" ht="13.5" customHeight="1">
      <c r="A184" s="14"/>
      <c r="B184" s="14"/>
      <c r="C184" s="16" t="s">
        <v>217</v>
      </c>
      <c r="D184" s="13" t="s">
        <v>15</v>
      </c>
      <c r="E184" s="13">
        <v>720</v>
      </c>
    </row>
    <row r="185" spans="1:5" ht="13.5" customHeight="1">
      <c r="A185" s="14"/>
      <c r="B185" s="14"/>
      <c r="C185" s="16" t="s">
        <v>218</v>
      </c>
      <c r="D185" s="13" t="s">
        <v>15</v>
      </c>
      <c r="E185" s="18">
        <v>230</v>
      </c>
    </row>
    <row r="186" spans="1:5" ht="27" customHeight="1">
      <c r="A186" s="14"/>
      <c r="B186" s="14"/>
      <c r="C186" s="16" t="s">
        <v>219</v>
      </c>
      <c r="D186" s="13" t="s">
        <v>17</v>
      </c>
      <c r="E186" s="18">
        <v>50</v>
      </c>
    </row>
    <row r="187" spans="1:5">
      <c r="A187" s="14"/>
      <c r="B187" s="14"/>
      <c r="C187" s="16" t="s">
        <v>31</v>
      </c>
      <c r="D187" s="13" t="s">
        <v>32</v>
      </c>
      <c r="E187" s="18">
        <v>100</v>
      </c>
    </row>
    <row r="188" spans="1:5" ht="13.5" customHeight="1">
      <c r="A188" s="14"/>
      <c r="B188" s="14" t="s">
        <v>220</v>
      </c>
      <c r="C188" s="2" t="s">
        <v>221</v>
      </c>
      <c r="D188" s="13"/>
      <c r="E188" s="2">
        <f>SUM(E189:E190)</f>
        <v>1050</v>
      </c>
    </row>
    <row r="189" spans="1:5" ht="13.5" customHeight="1">
      <c r="A189" s="14"/>
      <c r="B189" s="14"/>
      <c r="C189" s="16" t="s">
        <v>222</v>
      </c>
      <c r="D189" s="13" t="s">
        <v>45</v>
      </c>
      <c r="E189" s="13">
        <v>750</v>
      </c>
    </row>
    <row r="190" spans="1:5" ht="13.5" customHeight="1">
      <c r="A190" s="14"/>
      <c r="B190" s="14"/>
      <c r="C190" s="16" t="s">
        <v>223</v>
      </c>
      <c r="D190" s="13" t="s">
        <v>51</v>
      </c>
      <c r="E190" s="13">
        <v>300</v>
      </c>
    </row>
    <row r="191" spans="1:5" ht="13.5" customHeight="1">
      <c r="A191" s="14"/>
      <c r="B191" s="22" t="s">
        <v>224</v>
      </c>
      <c r="C191" s="2" t="s">
        <v>225</v>
      </c>
      <c r="D191" s="13"/>
      <c r="E191" s="2">
        <f>E192</f>
        <v>20</v>
      </c>
    </row>
    <row r="192" spans="1:5" ht="13.5" customHeight="1">
      <c r="A192" s="14"/>
      <c r="B192" s="23"/>
      <c r="C192" s="16" t="s">
        <v>44</v>
      </c>
      <c r="D192" s="13" t="s">
        <v>45</v>
      </c>
      <c r="E192" s="18">
        <v>20</v>
      </c>
    </row>
    <row r="193" spans="1:5" ht="13.5" customHeight="1">
      <c r="A193" s="14"/>
      <c r="B193" s="14" t="s">
        <v>226</v>
      </c>
      <c r="C193" s="2" t="s">
        <v>227</v>
      </c>
      <c r="D193" s="2"/>
      <c r="E193" s="28">
        <f>SUM(E194:E197)</f>
        <v>1024</v>
      </c>
    </row>
    <row r="194" spans="1:5" ht="13.5" customHeight="1">
      <c r="A194" s="14"/>
      <c r="B194" s="14"/>
      <c r="C194" s="16" t="s">
        <v>228</v>
      </c>
      <c r="D194" s="13" t="s">
        <v>70</v>
      </c>
      <c r="E194" s="13">
        <v>500</v>
      </c>
    </row>
    <row r="195" spans="1:5" ht="13.5" customHeight="1">
      <c r="A195" s="14"/>
      <c r="B195" s="14"/>
      <c r="C195" s="16" t="s">
        <v>229</v>
      </c>
      <c r="D195" s="13" t="s">
        <v>15</v>
      </c>
      <c r="E195" s="13">
        <v>174</v>
      </c>
    </row>
    <row r="196" spans="1:5" ht="27" customHeight="1">
      <c r="A196" s="14"/>
      <c r="B196" s="14"/>
      <c r="C196" s="16" t="s">
        <v>230</v>
      </c>
      <c r="D196" s="13" t="s">
        <v>64</v>
      </c>
      <c r="E196" s="13">
        <v>300</v>
      </c>
    </row>
    <row r="197" spans="1:5">
      <c r="A197" s="14"/>
      <c r="B197" s="14"/>
      <c r="C197" s="16" t="s">
        <v>31</v>
      </c>
      <c r="D197" s="13" t="s">
        <v>32</v>
      </c>
      <c r="E197" s="18">
        <v>50</v>
      </c>
    </row>
    <row r="198" spans="1:5" ht="13.5" customHeight="1">
      <c r="A198" s="14"/>
      <c r="B198" s="14" t="s">
        <v>231</v>
      </c>
      <c r="C198" s="2" t="s">
        <v>232</v>
      </c>
      <c r="D198" s="2"/>
      <c r="E198" s="2">
        <f>SUM(E199:E202)</f>
        <v>795</v>
      </c>
    </row>
    <row r="199" spans="1:5" ht="27" customHeight="1">
      <c r="A199" s="14"/>
      <c r="B199" s="14"/>
      <c r="C199" s="16" t="s">
        <v>233</v>
      </c>
      <c r="D199" s="13" t="s">
        <v>17</v>
      </c>
      <c r="E199" s="13">
        <v>200</v>
      </c>
    </row>
    <row r="200" spans="1:5" ht="13.5" customHeight="1">
      <c r="A200" s="14"/>
      <c r="B200" s="14"/>
      <c r="C200" s="16" t="s">
        <v>234</v>
      </c>
      <c r="D200" s="13" t="s">
        <v>58</v>
      </c>
      <c r="E200" s="13">
        <v>440</v>
      </c>
    </row>
    <row r="201" spans="1:5" ht="27" customHeight="1">
      <c r="A201" s="14"/>
      <c r="B201" s="14"/>
      <c r="C201" s="16" t="s">
        <v>235</v>
      </c>
      <c r="D201" s="13" t="s">
        <v>236</v>
      </c>
      <c r="E201" s="13">
        <v>55</v>
      </c>
    </row>
    <row r="202" spans="1:5" ht="13.5" customHeight="1">
      <c r="A202" s="14"/>
      <c r="B202" s="14"/>
      <c r="C202" s="16" t="s">
        <v>237</v>
      </c>
      <c r="D202" s="13" t="s">
        <v>34</v>
      </c>
      <c r="E202" s="13">
        <v>100</v>
      </c>
    </row>
    <row r="203" spans="1:5" ht="13.5" customHeight="1">
      <c r="A203" s="14"/>
      <c r="B203" s="14" t="s">
        <v>238</v>
      </c>
      <c r="C203" s="2" t="s">
        <v>239</v>
      </c>
      <c r="D203" s="2"/>
      <c r="E203" s="2">
        <f>SUM(E204:E206)</f>
        <v>610</v>
      </c>
    </row>
    <row r="204" spans="1:5" ht="27" customHeight="1">
      <c r="A204" s="14"/>
      <c r="B204" s="14"/>
      <c r="C204" s="16" t="s">
        <v>240</v>
      </c>
      <c r="D204" s="13" t="s">
        <v>64</v>
      </c>
      <c r="E204" s="13">
        <v>300</v>
      </c>
    </row>
    <row r="205" spans="1:5" ht="13.5" customHeight="1">
      <c r="A205" s="14"/>
      <c r="B205" s="14"/>
      <c r="C205" s="16" t="s">
        <v>241</v>
      </c>
      <c r="D205" s="13" t="s">
        <v>58</v>
      </c>
      <c r="E205" s="13">
        <v>290</v>
      </c>
    </row>
    <row r="206" spans="1:5" ht="13.5" customHeight="1">
      <c r="A206" s="14"/>
      <c r="B206" s="14"/>
      <c r="C206" s="16" t="s">
        <v>44</v>
      </c>
      <c r="D206" s="13" t="s">
        <v>45</v>
      </c>
      <c r="E206" s="18">
        <v>20</v>
      </c>
    </row>
    <row r="207" spans="1:5" ht="13.5" customHeight="1">
      <c r="A207" s="14"/>
      <c r="B207" s="24" t="s">
        <v>242</v>
      </c>
      <c r="C207" s="2" t="s">
        <v>243</v>
      </c>
      <c r="D207" s="2"/>
      <c r="E207" s="4">
        <f>SUM(E208:E210)</f>
        <v>240</v>
      </c>
    </row>
    <row r="208" spans="1:5" ht="13.5" customHeight="1">
      <c r="A208" s="14"/>
      <c r="B208" s="24"/>
      <c r="C208" s="16" t="s">
        <v>244</v>
      </c>
      <c r="D208" s="13" t="s">
        <v>58</v>
      </c>
      <c r="E208" s="13">
        <v>120</v>
      </c>
    </row>
    <row r="209" spans="1:5" ht="13.5" customHeight="1">
      <c r="A209" s="14"/>
      <c r="B209" s="24"/>
      <c r="C209" s="16" t="s">
        <v>245</v>
      </c>
      <c r="D209" s="13" t="s">
        <v>30</v>
      </c>
      <c r="E209" s="13">
        <v>100</v>
      </c>
    </row>
    <row r="210" spans="1:5" ht="13.5" customHeight="1">
      <c r="A210" s="14"/>
      <c r="B210" s="24"/>
      <c r="C210" s="16" t="s">
        <v>44</v>
      </c>
      <c r="D210" s="13" t="s">
        <v>45</v>
      </c>
      <c r="E210" s="18">
        <v>20</v>
      </c>
    </row>
    <row r="211" spans="1:5" ht="13.5" customHeight="1">
      <c r="A211" s="14"/>
      <c r="B211" s="14" t="s">
        <v>246</v>
      </c>
      <c r="C211" s="2" t="s">
        <v>247</v>
      </c>
      <c r="D211" s="2"/>
      <c r="E211" s="2">
        <f>SUM(E212:E215)</f>
        <v>725</v>
      </c>
    </row>
    <row r="212" spans="1:5" ht="27" customHeight="1">
      <c r="A212" s="14"/>
      <c r="B212" s="14"/>
      <c r="C212" s="16" t="s">
        <v>248</v>
      </c>
      <c r="D212" s="13" t="s">
        <v>17</v>
      </c>
      <c r="E212" s="13">
        <v>45</v>
      </c>
    </row>
    <row r="213" spans="1:5" ht="13.5" customHeight="1">
      <c r="A213" s="14"/>
      <c r="B213" s="14"/>
      <c r="C213" s="16" t="s">
        <v>249</v>
      </c>
      <c r="D213" s="13" t="s">
        <v>58</v>
      </c>
      <c r="E213" s="13">
        <v>540</v>
      </c>
    </row>
    <row r="214" spans="1:5" ht="13.5" customHeight="1">
      <c r="A214" s="14"/>
      <c r="B214" s="14"/>
      <c r="C214" s="16" t="s">
        <v>250</v>
      </c>
      <c r="D214" s="13" t="s">
        <v>77</v>
      </c>
      <c r="E214" s="18">
        <v>100</v>
      </c>
    </row>
    <row r="215" spans="1:5" ht="13.5" customHeight="1">
      <c r="A215" s="14"/>
      <c r="B215" s="14"/>
      <c r="C215" s="16" t="s">
        <v>237</v>
      </c>
      <c r="D215" s="13" t="s">
        <v>34</v>
      </c>
      <c r="E215" s="13">
        <v>40</v>
      </c>
    </row>
    <row r="216" spans="1:5" ht="13.5" customHeight="1">
      <c r="A216" s="14"/>
      <c r="B216" s="14" t="s">
        <v>251</v>
      </c>
      <c r="C216" s="2" t="s">
        <v>252</v>
      </c>
      <c r="D216" s="2"/>
      <c r="E216" s="2">
        <f>SUM(E217:E219)</f>
        <v>330</v>
      </c>
    </row>
    <row r="217" spans="1:5" ht="13.5" customHeight="1">
      <c r="A217" s="14"/>
      <c r="B217" s="14"/>
      <c r="C217" s="16" t="s">
        <v>253</v>
      </c>
      <c r="D217" s="13" t="s">
        <v>58</v>
      </c>
      <c r="E217" s="13">
        <v>220</v>
      </c>
    </row>
    <row r="218" spans="1:5" ht="13.5" customHeight="1">
      <c r="A218" s="14"/>
      <c r="B218" s="14"/>
      <c r="C218" s="16" t="s">
        <v>254</v>
      </c>
      <c r="D218" s="13" t="s">
        <v>45</v>
      </c>
      <c r="E218" s="13">
        <v>30</v>
      </c>
    </row>
    <row r="219" spans="1:5" ht="13.5" customHeight="1">
      <c r="A219" s="14"/>
      <c r="B219" s="14"/>
      <c r="C219" s="16" t="s">
        <v>237</v>
      </c>
      <c r="D219" s="13" t="s">
        <v>34</v>
      </c>
      <c r="E219" s="13">
        <v>80</v>
      </c>
    </row>
    <row r="220" spans="1:5" ht="13.5" customHeight="1">
      <c r="A220" s="14"/>
      <c r="B220" s="14" t="s">
        <v>255</v>
      </c>
      <c r="C220" s="2" t="s">
        <v>256</v>
      </c>
      <c r="D220" s="2"/>
      <c r="E220" s="28">
        <f>SUM(E221:E223)</f>
        <v>802</v>
      </c>
    </row>
    <row r="221" spans="1:5" ht="13.5" customHeight="1">
      <c r="A221" s="14"/>
      <c r="B221" s="14"/>
      <c r="C221" s="16" t="s">
        <v>257</v>
      </c>
      <c r="D221" s="13" t="s">
        <v>58</v>
      </c>
      <c r="E221" s="13">
        <v>690</v>
      </c>
    </row>
    <row r="222" spans="1:5" ht="13.5" customHeight="1">
      <c r="A222" s="14"/>
      <c r="B222" s="14"/>
      <c r="C222" s="16" t="s">
        <v>44</v>
      </c>
      <c r="D222" s="13" t="s">
        <v>45</v>
      </c>
      <c r="E222" s="18">
        <v>40</v>
      </c>
    </row>
    <row r="223" spans="1:5" ht="27" customHeight="1">
      <c r="A223" s="14"/>
      <c r="B223" s="14"/>
      <c r="C223" s="16" t="s">
        <v>258</v>
      </c>
      <c r="D223" s="13" t="s">
        <v>236</v>
      </c>
      <c r="E223" s="13">
        <v>72</v>
      </c>
    </row>
    <row r="224" spans="1:5" ht="13.5" customHeight="1">
      <c r="A224" s="14"/>
      <c r="B224" s="14" t="s">
        <v>259</v>
      </c>
      <c r="C224" s="2" t="s">
        <v>260</v>
      </c>
      <c r="D224" s="2"/>
      <c r="E224" s="2">
        <f>SUM(E225:E225)</f>
        <v>280</v>
      </c>
    </row>
    <row r="225" spans="1:5" ht="13.5" customHeight="1">
      <c r="A225" s="14"/>
      <c r="B225" s="14"/>
      <c r="C225" s="16" t="s">
        <v>261</v>
      </c>
      <c r="D225" s="13" t="s">
        <v>58</v>
      </c>
      <c r="E225" s="13">
        <v>280</v>
      </c>
    </row>
    <row r="226" spans="1:5" ht="13.5" customHeight="1">
      <c r="A226" s="14" t="s">
        <v>262</v>
      </c>
      <c r="B226" s="2" t="s">
        <v>263</v>
      </c>
      <c r="C226" s="16"/>
      <c r="D226" s="13"/>
      <c r="E226" s="2">
        <f>E227+E245+E257+E264+E271+E276+E286</f>
        <v>12007</v>
      </c>
    </row>
    <row r="227" spans="1:5" ht="13.5" customHeight="1">
      <c r="A227" s="14"/>
      <c r="B227" s="15" t="s">
        <v>264</v>
      </c>
      <c r="C227" s="16"/>
      <c r="D227" s="13"/>
      <c r="E227" s="2">
        <f>E228+E235+E237+E240</f>
        <v>2030</v>
      </c>
    </row>
    <row r="228" spans="1:5" ht="13.5" customHeight="1">
      <c r="A228" s="14"/>
      <c r="B228" s="24" t="s">
        <v>12</v>
      </c>
      <c r="C228" s="2" t="s">
        <v>13</v>
      </c>
      <c r="D228" s="2"/>
      <c r="E228" s="2">
        <f>SUM(E229:E234)</f>
        <v>1050</v>
      </c>
    </row>
    <row r="229" spans="1:5" ht="27" customHeight="1">
      <c r="A229" s="14"/>
      <c r="B229" s="24"/>
      <c r="C229" s="16" t="s">
        <v>265</v>
      </c>
      <c r="D229" s="13" t="s">
        <v>17</v>
      </c>
      <c r="E229" s="13">
        <v>100</v>
      </c>
    </row>
    <row r="230" spans="1:5" ht="27" customHeight="1">
      <c r="A230" s="14"/>
      <c r="B230" s="24"/>
      <c r="C230" s="16" t="s">
        <v>266</v>
      </c>
      <c r="D230" s="13" t="s">
        <v>41</v>
      </c>
      <c r="E230" s="13">
        <v>60</v>
      </c>
    </row>
    <row r="231" spans="1:5" ht="27" customHeight="1">
      <c r="A231" s="14"/>
      <c r="B231" s="24"/>
      <c r="C231" s="16" t="s">
        <v>267</v>
      </c>
      <c r="D231" s="13" t="s">
        <v>58</v>
      </c>
      <c r="E231" s="13">
        <v>280</v>
      </c>
    </row>
    <row r="232" spans="1:5" ht="27" customHeight="1">
      <c r="A232" s="14"/>
      <c r="B232" s="24"/>
      <c r="C232" s="16" t="s">
        <v>268</v>
      </c>
      <c r="D232" s="13" t="s">
        <v>41</v>
      </c>
      <c r="E232" s="13">
        <v>350</v>
      </c>
    </row>
    <row r="233" spans="1:5" ht="13.5" customHeight="1">
      <c r="A233" s="14"/>
      <c r="B233" s="24"/>
      <c r="C233" s="16" t="s">
        <v>269</v>
      </c>
      <c r="D233" s="13" t="s">
        <v>41</v>
      </c>
      <c r="E233" s="13">
        <v>60</v>
      </c>
    </row>
    <row r="234" spans="1:5">
      <c r="A234" s="14"/>
      <c r="B234" s="24"/>
      <c r="C234" s="16" t="s">
        <v>31</v>
      </c>
      <c r="D234" s="13" t="s">
        <v>32</v>
      </c>
      <c r="E234" s="18">
        <v>200</v>
      </c>
    </row>
    <row r="235" spans="1:5" ht="13.5" customHeight="1">
      <c r="A235" s="14"/>
      <c r="B235" s="14" t="s">
        <v>270</v>
      </c>
      <c r="C235" s="2" t="s">
        <v>271</v>
      </c>
      <c r="D235" s="2"/>
      <c r="E235" s="2">
        <f>SUM(E236:E236)</f>
        <v>180</v>
      </c>
    </row>
    <row r="236" spans="1:5" ht="15.95" customHeight="1">
      <c r="A236" s="14"/>
      <c r="B236" s="14"/>
      <c r="C236" s="16" t="s">
        <v>272</v>
      </c>
      <c r="D236" s="13" t="s">
        <v>41</v>
      </c>
      <c r="E236" s="13">
        <v>180</v>
      </c>
    </row>
    <row r="237" spans="1:5" ht="13.5" customHeight="1">
      <c r="A237" s="14"/>
      <c r="B237" s="14" t="s">
        <v>273</v>
      </c>
      <c r="C237" s="2" t="s">
        <v>274</v>
      </c>
      <c r="D237" s="2"/>
      <c r="E237" s="28">
        <f>SUM(E238:E239)</f>
        <v>250</v>
      </c>
    </row>
    <row r="238" spans="1:5" ht="27" customHeight="1">
      <c r="A238" s="14"/>
      <c r="B238" s="14"/>
      <c r="C238" s="16" t="s">
        <v>275</v>
      </c>
      <c r="D238" s="13" t="s">
        <v>17</v>
      </c>
      <c r="E238" s="13">
        <v>190</v>
      </c>
    </row>
    <row r="239" spans="1:5" ht="13.5" customHeight="1">
      <c r="A239" s="14"/>
      <c r="B239" s="14"/>
      <c r="C239" s="16" t="s">
        <v>276</v>
      </c>
      <c r="D239" s="13" t="s">
        <v>41</v>
      </c>
      <c r="E239" s="13">
        <v>60</v>
      </c>
    </row>
    <row r="240" spans="1:5" ht="13.5" customHeight="1">
      <c r="A240" s="14"/>
      <c r="B240" s="14" t="s">
        <v>277</v>
      </c>
      <c r="C240" s="2" t="s">
        <v>278</v>
      </c>
      <c r="D240" s="2"/>
      <c r="E240" s="2">
        <f>SUM(E241:E244)</f>
        <v>550</v>
      </c>
    </row>
    <row r="241" spans="1:5" ht="13.5" customHeight="1">
      <c r="A241" s="14"/>
      <c r="B241" s="14"/>
      <c r="C241" s="16" t="s">
        <v>279</v>
      </c>
      <c r="D241" s="13" t="s">
        <v>58</v>
      </c>
      <c r="E241" s="13">
        <v>30</v>
      </c>
    </row>
    <row r="242" spans="1:5" ht="13.5" customHeight="1">
      <c r="A242" s="14"/>
      <c r="B242" s="14"/>
      <c r="C242" s="16" t="s">
        <v>280</v>
      </c>
      <c r="D242" s="13" t="s">
        <v>41</v>
      </c>
      <c r="E242" s="13">
        <v>240</v>
      </c>
    </row>
    <row r="243" spans="1:5" ht="13.5" customHeight="1">
      <c r="A243" s="14"/>
      <c r="B243" s="14"/>
      <c r="C243" s="16" t="s">
        <v>281</v>
      </c>
      <c r="D243" s="13" t="s">
        <v>41</v>
      </c>
      <c r="E243" s="13">
        <v>240</v>
      </c>
    </row>
    <row r="244" spans="1:5" ht="13.5" customHeight="1">
      <c r="A244" s="14"/>
      <c r="B244" s="14"/>
      <c r="C244" s="16" t="s">
        <v>282</v>
      </c>
      <c r="D244" s="13" t="s">
        <v>34</v>
      </c>
      <c r="E244" s="13">
        <v>40</v>
      </c>
    </row>
    <row r="245" spans="1:5" ht="13.5" customHeight="1">
      <c r="A245" s="14"/>
      <c r="B245" s="24" t="s">
        <v>283</v>
      </c>
      <c r="C245" s="2" t="s">
        <v>284</v>
      </c>
      <c r="D245" s="2"/>
      <c r="E245" s="2">
        <f>SUM(E246:E256)</f>
        <v>4299</v>
      </c>
    </row>
    <row r="246" spans="1:5" ht="13.5" customHeight="1">
      <c r="A246" s="14"/>
      <c r="B246" s="24"/>
      <c r="C246" s="16" t="s">
        <v>285</v>
      </c>
      <c r="D246" s="13" t="s">
        <v>15</v>
      </c>
      <c r="E246" s="13">
        <v>240</v>
      </c>
    </row>
    <row r="247" spans="1:5" ht="27" customHeight="1">
      <c r="A247" s="14"/>
      <c r="B247" s="24"/>
      <c r="C247" s="16" t="s">
        <v>286</v>
      </c>
      <c r="D247" s="13" t="s">
        <v>17</v>
      </c>
      <c r="E247" s="18">
        <v>100</v>
      </c>
    </row>
    <row r="248" spans="1:5" ht="13.5" customHeight="1">
      <c r="A248" s="14"/>
      <c r="B248" s="24"/>
      <c r="C248" s="16" t="s">
        <v>287</v>
      </c>
      <c r="D248" s="13" t="s">
        <v>58</v>
      </c>
      <c r="E248" s="18">
        <v>620</v>
      </c>
    </row>
    <row r="249" spans="1:5" ht="13.5" customHeight="1">
      <c r="A249" s="14"/>
      <c r="B249" s="24"/>
      <c r="C249" s="16" t="s">
        <v>288</v>
      </c>
      <c r="D249" s="13" t="s">
        <v>41</v>
      </c>
      <c r="E249" s="13">
        <v>500</v>
      </c>
    </row>
    <row r="250" spans="1:5" ht="13.5" customHeight="1">
      <c r="A250" s="14"/>
      <c r="B250" s="24"/>
      <c r="C250" s="16" t="s">
        <v>289</v>
      </c>
      <c r="D250" s="13" t="s">
        <v>41</v>
      </c>
      <c r="E250" s="13">
        <v>300</v>
      </c>
    </row>
    <row r="251" spans="1:5" ht="13.5" customHeight="1">
      <c r="A251" s="14"/>
      <c r="B251" s="24"/>
      <c r="C251" s="16" t="s">
        <v>290</v>
      </c>
      <c r="D251" s="13" t="s">
        <v>86</v>
      </c>
      <c r="E251" s="13">
        <v>500</v>
      </c>
    </row>
    <row r="252" spans="1:5" ht="13.5" customHeight="1">
      <c r="A252" s="14"/>
      <c r="B252" s="24"/>
      <c r="C252" s="16" t="s">
        <v>291</v>
      </c>
      <c r="D252" s="13" t="s">
        <v>45</v>
      </c>
      <c r="E252" s="13">
        <v>750</v>
      </c>
    </row>
    <row r="253" spans="1:5" ht="13.5" customHeight="1">
      <c r="A253" s="14"/>
      <c r="B253" s="24"/>
      <c r="C253" s="16" t="s">
        <v>292</v>
      </c>
      <c r="D253" s="13" t="s">
        <v>79</v>
      </c>
      <c r="E253" s="13">
        <v>227</v>
      </c>
    </row>
    <row r="254" spans="1:5" ht="13.5" customHeight="1">
      <c r="A254" s="14"/>
      <c r="B254" s="24"/>
      <c r="C254" s="16" t="s">
        <v>293</v>
      </c>
      <c r="D254" s="13" t="s">
        <v>79</v>
      </c>
      <c r="E254" s="13">
        <v>142</v>
      </c>
    </row>
    <row r="255" spans="1:5" ht="13.5" customHeight="1">
      <c r="A255" s="14"/>
      <c r="B255" s="24"/>
      <c r="C255" s="16" t="s">
        <v>294</v>
      </c>
      <c r="D255" s="13" t="s">
        <v>51</v>
      </c>
      <c r="E255" s="13">
        <v>840</v>
      </c>
    </row>
    <row r="256" spans="1:5" ht="13.5" customHeight="1">
      <c r="A256" s="14"/>
      <c r="B256" s="24"/>
      <c r="C256" s="16" t="s">
        <v>282</v>
      </c>
      <c r="D256" s="13" t="s">
        <v>34</v>
      </c>
      <c r="E256" s="17">
        <v>80</v>
      </c>
    </row>
    <row r="257" spans="1:5" ht="13.5" customHeight="1">
      <c r="A257" s="14"/>
      <c r="B257" s="14" t="s">
        <v>295</v>
      </c>
      <c r="C257" s="2" t="s">
        <v>296</v>
      </c>
      <c r="D257" s="2"/>
      <c r="E257" s="2">
        <f>SUM(E258:E263)</f>
        <v>850</v>
      </c>
    </row>
    <row r="258" spans="1:5" ht="27" customHeight="1">
      <c r="A258" s="14"/>
      <c r="B258" s="14"/>
      <c r="C258" s="16" t="s">
        <v>297</v>
      </c>
      <c r="D258" s="13" t="s">
        <v>17</v>
      </c>
      <c r="E258" s="13">
        <v>10</v>
      </c>
    </row>
    <row r="259" spans="1:5" ht="13.5" customHeight="1">
      <c r="A259" s="14"/>
      <c r="B259" s="14"/>
      <c r="C259" s="16" t="s">
        <v>298</v>
      </c>
      <c r="D259" s="13" t="s">
        <v>58</v>
      </c>
      <c r="E259" s="13">
        <v>200</v>
      </c>
    </row>
    <row r="260" spans="1:5" ht="13.5" customHeight="1">
      <c r="A260" s="14"/>
      <c r="B260" s="14"/>
      <c r="C260" s="16" t="s">
        <v>299</v>
      </c>
      <c r="D260" s="13" t="s">
        <v>41</v>
      </c>
      <c r="E260" s="13">
        <v>480</v>
      </c>
    </row>
    <row r="261" spans="1:5" ht="13.5" customHeight="1">
      <c r="A261" s="14"/>
      <c r="B261" s="14"/>
      <c r="C261" s="16" t="s">
        <v>300</v>
      </c>
      <c r="D261" s="13" t="s">
        <v>45</v>
      </c>
      <c r="E261" s="13">
        <v>100</v>
      </c>
    </row>
    <row r="262" spans="1:5" ht="13.5" customHeight="1">
      <c r="A262" s="14"/>
      <c r="B262" s="14"/>
      <c r="C262" s="16" t="s">
        <v>44</v>
      </c>
      <c r="D262" s="13" t="s">
        <v>45</v>
      </c>
      <c r="E262" s="18">
        <v>20</v>
      </c>
    </row>
    <row r="263" spans="1:5" ht="13.5" customHeight="1">
      <c r="A263" s="14"/>
      <c r="B263" s="14"/>
      <c r="C263" s="16" t="s">
        <v>282</v>
      </c>
      <c r="D263" s="13" t="s">
        <v>34</v>
      </c>
      <c r="E263" s="13">
        <v>40</v>
      </c>
    </row>
    <row r="264" spans="1:5" ht="13.5" customHeight="1">
      <c r="A264" s="14"/>
      <c r="B264" s="24" t="s">
        <v>301</v>
      </c>
      <c r="C264" s="2" t="s">
        <v>302</v>
      </c>
      <c r="D264" s="2"/>
      <c r="E264" s="2">
        <f>SUM(E265:E270)</f>
        <v>1360</v>
      </c>
    </row>
    <row r="265" spans="1:5" ht="13.5" customHeight="1">
      <c r="A265" s="14"/>
      <c r="B265" s="24"/>
      <c r="C265" s="16" t="s">
        <v>303</v>
      </c>
      <c r="D265" s="13" t="s">
        <v>70</v>
      </c>
      <c r="E265" s="13">
        <v>400</v>
      </c>
    </row>
    <row r="266" spans="1:5" ht="27" customHeight="1">
      <c r="A266" s="14"/>
      <c r="B266" s="24"/>
      <c r="C266" s="16" t="s">
        <v>304</v>
      </c>
      <c r="D266" s="13" t="s">
        <v>64</v>
      </c>
      <c r="E266" s="13">
        <v>200</v>
      </c>
    </row>
    <row r="267" spans="1:5" ht="13.5" customHeight="1">
      <c r="A267" s="14"/>
      <c r="B267" s="24"/>
      <c r="C267" s="16" t="s">
        <v>305</v>
      </c>
      <c r="D267" s="13" t="s">
        <v>58</v>
      </c>
      <c r="E267" s="13">
        <v>210</v>
      </c>
    </row>
    <row r="268" spans="1:5" ht="13.5" customHeight="1">
      <c r="A268" s="14"/>
      <c r="B268" s="24"/>
      <c r="C268" s="16" t="s">
        <v>306</v>
      </c>
      <c r="D268" s="13" t="s">
        <v>41</v>
      </c>
      <c r="E268" s="13">
        <v>480</v>
      </c>
    </row>
    <row r="269" spans="1:5" ht="13.5" customHeight="1">
      <c r="A269" s="14"/>
      <c r="B269" s="24"/>
      <c r="C269" s="16" t="s">
        <v>307</v>
      </c>
      <c r="D269" s="13" t="s">
        <v>45</v>
      </c>
      <c r="E269" s="13">
        <v>40</v>
      </c>
    </row>
    <row r="270" spans="1:5" ht="13.5" customHeight="1">
      <c r="A270" s="14"/>
      <c r="B270" s="24"/>
      <c r="C270" s="16" t="s">
        <v>308</v>
      </c>
      <c r="D270" s="13" t="s">
        <v>45</v>
      </c>
      <c r="E270" s="13">
        <v>30</v>
      </c>
    </row>
    <row r="271" spans="1:5" ht="13.5" customHeight="1">
      <c r="A271" s="14"/>
      <c r="B271" s="14" t="s">
        <v>309</v>
      </c>
      <c r="C271" s="2" t="s">
        <v>310</v>
      </c>
      <c r="D271" s="2"/>
      <c r="E271" s="2">
        <f>SUM(E272:E275)</f>
        <v>1380</v>
      </c>
    </row>
    <row r="272" spans="1:5" ht="13.5" customHeight="1">
      <c r="A272" s="14"/>
      <c r="B272" s="14"/>
      <c r="C272" s="16" t="s">
        <v>311</v>
      </c>
      <c r="D272" s="13" t="s">
        <v>70</v>
      </c>
      <c r="E272" s="13">
        <v>500</v>
      </c>
    </row>
    <row r="273" spans="1:5" ht="27" customHeight="1">
      <c r="A273" s="14"/>
      <c r="B273" s="14"/>
      <c r="C273" s="16" t="s">
        <v>312</v>
      </c>
      <c r="D273" s="13" t="s">
        <v>17</v>
      </c>
      <c r="E273" s="13">
        <v>80</v>
      </c>
    </row>
    <row r="274" spans="1:5" ht="13.5" customHeight="1">
      <c r="A274" s="14"/>
      <c r="B274" s="14"/>
      <c r="C274" s="16" t="s">
        <v>313</v>
      </c>
      <c r="D274" s="13" t="s">
        <v>41</v>
      </c>
      <c r="E274" s="13">
        <v>300</v>
      </c>
    </row>
    <row r="275" spans="1:5" ht="13.5" customHeight="1">
      <c r="A275" s="14"/>
      <c r="B275" s="14"/>
      <c r="C275" s="16" t="s">
        <v>314</v>
      </c>
      <c r="D275" s="13" t="s">
        <v>45</v>
      </c>
      <c r="E275" s="13">
        <v>500</v>
      </c>
    </row>
    <row r="276" spans="1:5" ht="13.5" customHeight="1">
      <c r="A276" s="14"/>
      <c r="B276" s="14" t="s">
        <v>315</v>
      </c>
      <c r="C276" s="2" t="s">
        <v>316</v>
      </c>
      <c r="D276" s="2"/>
      <c r="E276" s="2">
        <f>SUM(E277:E285)</f>
        <v>1343</v>
      </c>
    </row>
    <row r="277" spans="1:5" ht="27" customHeight="1">
      <c r="A277" s="14"/>
      <c r="B277" s="14"/>
      <c r="C277" s="16" t="s">
        <v>317</v>
      </c>
      <c r="D277" s="13" t="s">
        <v>64</v>
      </c>
      <c r="E277" s="13">
        <v>200</v>
      </c>
    </row>
    <row r="278" spans="1:5" ht="27" customHeight="1">
      <c r="A278" s="14"/>
      <c r="B278" s="14"/>
      <c r="C278" s="16" t="s">
        <v>318</v>
      </c>
      <c r="D278" s="13" t="s">
        <v>17</v>
      </c>
      <c r="E278" s="13">
        <v>55</v>
      </c>
    </row>
    <row r="279" spans="1:5" ht="27" customHeight="1">
      <c r="A279" s="14"/>
      <c r="B279" s="14"/>
      <c r="C279" s="16" t="s">
        <v>319</v>
      </c>
      <c r="D279" s="13" t="s">
        <v>17</v>
      </c>
      <c r="E279" s="13">
        <v>58</v>
      </c>
    </row>
    <row r="280" spans="1:5" ht="13.5" customHeight="1">
      <c r="A280" s="14"/>
      <c r="B280" s="14"/>
      <c r="C280" s="16" t="s">
        <v>320</v>
      </c>
      <c r="D280" s="13" t="s">
        <v>58</v>
      </c>
      <c r="E280" s="13">
        <v>360</v>
      </c>
    </row>
    <row r="281" spans="1:5" ht="13.5" customHeight="1">
      <c r="A281" s="14"/>
      <c r="B281" s="14"/>
      <c r="C281" s="16" t="s">
        <v>321</v>
      </c>
      <c r="D281" s="13" t="s">
        <v>41</v>
      </c>
      <c r="E281" s="13">
        <v>360</v>
      </c>
    </row>
    <row r="282" spans="1:5">
      <c r="A282" s="14"/>
      <c r="B282" s="14"/>
      <c r="C282" s="16" t="s">
        <v>31</v>
      </c>
      <c r="D282" s="13" t="s">
        <v>32</v>
      </c>
      <c r="E282" s="18">
        <v>50</v>
      </c>
    </row>
    <row r="283" spans="1:5" ht="13.5" customHeight="1">
      <c r="A283" s="14"/>
      <c r="B283" s="14"/>
      <c r="C283" s="16" t="s">
        <v>322</v>
      </c>
      <c r="D283" s="13" t="s">
        <v>45</v>
      </c>
      <c r="E283" s="13">
        <v>100</v>
      </c>
    </row>
    <row r="284" spans="1:5" ht="13.5" customHeight="1">
      <c r="A284" s="14"/>
      <c r="B284" s="14"/>
      <c r="C284" s="16" t="s">
        <v>323</v>
      </c>
      <c r="D284" s="13" t="s">
        <v>45</v>
      </c>
      <c r="E284" s="13">
        <v>40</v>
      </c>
    </row>
    <row r="285" spans="1:5" ht="13.5" customHeight="1">
      <c r="A285" s="14"/>
      <c r="B285" s="14"/>
      <c r="C285" s="16" t="s">
        <v>282</v>
      </c>
      <c r="D285" s="13" t="s">
        <v>34</v>
      </c>
      <c r="E285" s="13">
        <v>120</v>
      </c>
    </row>
    <row r="286" spans="1:5" ht="13.5" customHeight="1">
      <c r="A286" s="14"/>
      <c r="B286" s="14" t="s">
        <v>324</v>
      </c>
      <c r="C286" s="2" t="s">
        <v>325</v>
      </c>
      <c r="D286" s="2"/>
      <c r="E286" s="2">
        <f>SUM(E287:E291)</f>
        <v>745</v>
      </c>
    </row>
    <row r="287" spans="1:5" ht="27" customHeight="1">
      <c r="A287" s="14"/>
      <c r="B287" s="14"/>
      <c r="C287" s="16" t="s">
        <v>326</v>
      </c>
      <c r="D287" s="13" t="s">
        <v>17</v>
      </c>
      <c r="E287" s="18">
        <v>45</v>
      </c>
    </row>
    <row r="288" spans="1:5" ht="13.5" customHeight="1">
      <c r="A288" s="14"/>
      <c r="B288" s="14"/>
      <c r="C288" s="16" t="s">
        <v>327</v>
      </c>
      <c r="D288" s="13" t="s">
        <v>58</v>
      </c>
      <c r="E288" s="13">
        <v>140</v>
      </c>
    </row>
    <row r="289" spans="1:5" ht="13.5" customHeight="1">
      <c r="A289" s="14"/>
      <c r="B289" s="14"/>
      <c r="C289" s="16" t="s">
        <v>328</v>
      </c>
      <c r="D289" s="13" t="s">
        <v>41</v>
      </c>
      <c r="E289" s="13">
        <v>420</v>
      </c>
    </row>
    <row r="290" spans="1:5" ht="13.5" customHeight="1">
      <c r="A290" s="14"/>
      <c r="B290" s="14"/>
      <c r="C290" s="16" t="s">
        <v>44</v>
      </c>
      <c r="D290" s="13" t="s">
        <v>45</v>
      </c>
      <c r="E290" s="18">
        <v>40</v>
      </c>
    </row>
    <row r="291" spans="1:5" ht="13.5" customHeight="1">
      <c r="A291" s="14"/>
      <c r="B291" s="14"/>
      <c r="C291" s="16" t="s">
        <v>282</v>
      </c>
      <c r="D291" s="13" t="s">
        <v>34</v>
      </c>
      <c r="E291" s="13">
        <v>100</v>
      </c>
    </row>
    <row r="292" spans="1:5" ht="13.5" customHeight="1">
      <c r="A292" s="14" t="s">
        <v>329</v>
      </c>
      <c r="B292" s="2" t="s">
        <v>330</v>
      </c>
      <c r="C292" s="16"/>
      <c r="D292" s="13"/>
      <c r="E292" s="2">
        <f>E293+E313+E318+E323+E329+E337+E344+E350</f>
        <v>10689</v>
      </c>
    </row>
    <row r="293" spans="1:5" ht="13.5" customHeight="1">
      <c r="A293" s="14"/>
      <c r="B293" s="15" t="s">
        <v>331</v>
      </c>
      <c r="C293" s="16"/>
      <c r="D293" s="13"/>
      <c r="E293" s="2">
        <f>E294+E306+E310</f>
        <v>2065</v>
      </c>
    </row>
    <row r="294" spans="1:5" ht="13.5" customHeight="1">
      <c r="A294" s="14"/>
      <c r="B294" s="24" t="s">
        <v>12</v>
      </c>
      <c r="C294" s="4" t="s">
        <v>13</v>
      </c>
      <c r="D294" s="17"/>
      <c r="E294" s="4">
        <f>SUM(E295:E305)</f>
        <v>1415</v>
      </c>
    </row>
    <row r="295" spans="1:5" ht="13.5" customHeight="1">
      <c r="A295" s="14"/>
      <c r="B295" s="24"/>
      <c r="C295" s="27" t="s">
        <v>332</v>
      </c>
      <c r="D295" s="13" t="s">
        <v>70</v>
      </c>
      <c r="E295" s="17">
        <v>300</v>
      </c>
    </row>
    <row r="296" spans="1:5" ht="13.5" customHeight="1">
      <c r="A296" s="14"/>
      <c r="B296" s="24"/>
      <c r="C296" s="16" t="s">
        <v>333</v>
      </c>
      <c r="D296" s="13" t="s">
        <v>15</v>
      </c>
      <c r="E296" s="13">
        <v>295</v>
      </c>
    </row>
    <row r="297" spans="1:5" ht="27" customHeight="1">
      <c r="A297" s="14"/>
      <c r="B297" s="24"/>
      <c r="C297" s="16" t="s">
        <v>334</v>
      </c>
      <c r="D297" s="13" t="s">
        <v>17</v>
      </c>
      <c r="E297" s="13">
        <v>50</v>
      </c>
    </row>
    <row r="298" spans="1:5" ht="27" customHeight="1">
      <c r="A298" s="14"/>
      <c r="B298" s="24"/>
      <c r="C298" s="16" t="s">
        <v>335</v>
      </c>
      <c r="D298" s="13" t="s">
        <v>17</v>
      </c>
      <c r="E298" s="13">
        <v>100</v>
      </c>
    </row>
    <row r="299" spans="1:5" ht="13.5" customHeight="1">
      <c r="A299" s="14"/>
      <c r="B299" s="24"/>
      <c r="C299" s="16" t="s">
        <v>336</v>
      </c>
      <c r="D299" s="13" t="s">
        <v>58</v>
      </c>
      <c r="E299" s="13">
        <v>50</v>
      </c>
    </row>
    <row r="300" spans="1:5" ht="13.5" customHeight="1">
      <c r="A300" s="14"/>
      <c r="B300" s="24"/>
      <c r="C300" s="16" t="s">
        <v>337</v>
      </c>
      <c r="D300" s="13" t="s">
        <v>41</v>
      </c>
      <c r="E300" s="13">
        <v>60</v>
      </c>
    </row>
    <row r="301" spans="1:5" ht="13.5" customHeight="1">
      <c r="A301" s="14"/>
      <c r="B301" s="24"/>
      <c r="C301" s="16" t="s">
        <v>338</v>
      </c>
      <c r="D301" s="13" t="s">
        <v>41</v>
      </c>
      <c r="E301" s="13">
        <v>120</v>
      </c>
    </row>
    <row r="302" spans="1:5" ht="13.5" customHeight="1">
      <c r="A302" s="14"/>
      <c r="B302" s="24"/>
      <c r="C302" s="16" t="s">
        <v>339</v>
      </c>
      <c r="D302" s="13" t="s">
        <v>41</v>
      </c>
      <c r="E302" s="13">
        <v>60</v>
      </c>
    </row>
    <row r="303" spans="1:5" ht="13.5" customHeight="1">
      <c r="A303" s="14"/>
      <c r="B303" s="24"/>
      <c r="C303" s="16" t="s">
        <v>340</v>
      </c>
      <c r="D303" s="13" t="s">
        <v>41</v>
      </c>
      <c r="E303" s="13">
        <v>60</v>
      </c>
    </row>
    <row r="304" spans="1:5" ht="13.5" customHeight="1">
      <c r="A304" s="14"/>
      <c r="B304" s="24"/>
      <c r="C304" s="16" t="s">
        <v>341</v>
      </c>
      <c r="D304" s="13" t="s">
        <v>41</v>
      </c>
      <c r="E304" s="13">
        <v>120</v>
      </c>
    </row>
    <row r="305" spans="1:5">
      <c r="A305" s="14"/>
      <c r="B305" s="24"/>
      <c r="C305" s="16" t="s">
        <v>31</v>
      </c>
      <c r="D305" s="13" t="s">
        <v>32</v>
      </c>
      <c r="E305" s="18">
        <v>200</v>
      </c>
    </row>
    <row r="306" spans="1:5" ht="13.5" customHeight="1">
      <c r="A306" s="14"/>
      <c r="B306" s="24" t="s">
        <v>342</v>
      </c>
      <c r="C306" s="2" t="s">
        <v>343</v>
      </c>
      <c r="D306" s="2"/>
      <c r="E306" s="2">
        <f>SUM(E307:E309)</f>
        <v>270</v>
      </c>
    </row>
    <row r="307" spans="1:5" ht="13.5" customHeight="1">
      <c r="A307" s="14"/>
      <c r="B307" s="24"/>
      <c r="C307" s="16" t="s">
        <v>344</v>
      </c>
      <c r="D307" s="13" t="s">
        <v>41</v>
      </c>
      <c r="E307" s="13">
        <v>180</v>
      </c>
    </row>
    <row r="308" spans="1:5">
      <c r="A308" s="14"/>
      <c r="B308" s="24"/>
      <c r="C308" s="16" t="s">
        <v>31</v>
      </c>
      <c r="D308" s="13" t="s">
        <v>32</v>
      </c>
      <c r="E308" s="18">
        <v>50</v>
      </c>
    </row>
    <row r="309" spans="1:5" ht="13.5" customHeight="1">
      <c r="A309" s="14"/>
      <c r="B309" s="24"/>
      <c r="C309" s="16" t="s">
        <v>345</v>
      </c>
      <c r="D309" s="13" t="s">
        <v>34</v>
      </c>
      <c r="E309" s="13">
        <v>40</v>
      </c>
    </row>
    <row r="310" spans="1:5" ht="13.5" customHeight="1">
      <c r="A310" s="14"/>
      <c r="B310" s="24" t="s">
        <v>346</v>
      </c>
      <c r="C310" s="2" t="s">
        <v>347</v>
      </c>
      <c r="D310" s="2"/>
      <c r="E310" s="2">
        <f>SUM(E311:E312)</f>
        <v>380</v>
      </c>
    </row>
    <row r="311" spans="1:5" ht="13.5" customHeight="1">
      <c r="A311" s="14"/>
      <c r="B311" s="24"/>
      <c r="C311" s="16" t="s">
        <v>348</v>
      </c>
      <c r="D311" s="13" t="s">
        <v>41</v>
      </c>
      <c r="E311" s="13">
        <v>360</v>
      </c>
    </row>
    <row r="312" spans="1:5" ht="13.5" customHeight="1">
      <c r="A312" s="14"/>
      <c r="B312" s="24"/>
      <c r="C312" s="16" t="s">
        <v>44</v>
      </c>
      <c r="D312" s="13" t="s">
        <v>45</v>
      </c>
      <c r="E312" s="18">
        <v>20</v>
      </c>
    </row>
    <row r="313" spans="1:5" ht="13.5" customHeight="1">
      <c r="A313" s="14"/>
      <c r="B313" s="14" t="s">
        <v>349</v>
      </c>
      <c r="C313" s="2" t="s">
        <v>350</v>
      </c>
      <c r="D313" s="2"/>
      <c r="E313" s="2">
        <f>SUM(E314:E317)</f>
        <v>1290</v>
      </c>
    </row>
    <row r="314" spans="1:5" ht="13.5" customHeight="1">
      <c r="A314" s="14"/>
      <c r="B314" s="14"/>
      <c r="C314" s="16" t="s">
        <v>351</v>
      </c>
      <c r="D314" s="13" t="s">
        <v>58</v>
      </c>
      <c r="E314" s="13">
        <v>160</v>
      </c>
    </row>
    <row r="315" spans="1:5" ht="13.5" customHeight="1">
      <c r="A315" s="14"/>
      <c r="B315" s="14"/>
      <c r="C315" s="16" t="s">
        <v>352</v>
      </c>
      <c r="D315" s="13" t="s">
        <v>41</v>
      </c>
      <c r="E315" s="13">
        <v>300</v>
      </c>
    </row>
    <row r="316" spans="1:5" ht="13.5" customHeight="1">
      <c r="A316" s="14"/>
      <c r="B316" s="14"/>
      <c r="C316" s="16" t="s">
        <v>353</v>
      </c>
      <c r="D316" s="13" t="s">
        <v>45</v>
      </c>
      <c r="E316" s="13">
        <v>750</v>
      </c>
    </row>
    <row r="317" spans="1:5" ht="13.5" customHeight="1">
      <c r="A317" s="14"/>
      <c r="B317" s="14"/>
      <c r="C317" s="16" t="s">
        <v>345</v>
      </c>
      <c r="D317" s="13" t="s">
        <v>34</v>
      </c>
      <c r="E317" s="13">
        <v>80</v>
      </c>
    </row>
    <row r="318" spans="1:5" ht="13.5" customHeight="1">
      <c r="A318" s="14"/>
      <c r="B318" s="14" t="s">
        <v>354</v>
      </c>
      <c r="C318" s="2" t="s">
        <v>355</v>
      </c>
      <c r="D318" s="2"/>
      <c r="E318" s="2">
        <f>SUM(E319:E322)</f>
        <v>664</v>
      </c>
    </row>
    <row r="319" spans="1:5" ht="13.5" customHeight="1">
      <c r="A319" s="14"/>
      <c r="B319" s="14"/>
      <c r="C319" s="16" t="s">
        <v>356</v>
      </c>
      <c r="D319" s="13" t="s">
        <v>15</v>
      </c>
      <c r="E319" s="13">
        <v>174</v>
      </c>
    </row>
    <row r="320" spans="1:5" ht="13.5" customHeight="1">
      <c r="A320" s="14"/>
      <c r="B320" s="14"/>
      <c r="C320" s="16" t="s">
        <v>357</v>
      </c>
      <c r="D320" s="13" t="s">
        <v>58</v>
      </c>
      <c r="E320" s="13">
        <v>130</v>
      </c>
    </row>
    <row r="321" spans="1:5" ht="13.5" customHeight="1">
      <c r="A321" s="14"/>
      <c r="B321" s="14"/>
      <c r="C321" s="16" t="s">
        <v>358</v>
      </c>
      <c r="D321" s="13" t="s">
        <v>41</v>
      </c>
      <c r="E321" s="13">
        <v>300</v>
      </c>
    </row>
    <row r="322" spans="1:5" ht="13.5" customHeight="1">
      <c r="A322" s="14"/>
      <c r="B322" s="14"/>
      <c r="C322" s="16" t="s">
        <v>345</v>
      </c>
      <c r="D322" s="13" t="s">
        <v>34</v>
      </c>
      <c r="E322" s="13">
        <v>60</v>
      </c>
    </row>
    <row r="323" spans="1:5" ht="13.5" customHeight="1">
      <c r="A323" s="14"/>
      <c r="B323" s="24" t="s">
        <v>359</v>
      </c>
      <c r="C323" s="4" t="s">
        <v>360</v>
      </c>
      <c r="D323" s="4"/>
      <c r="E323" s="4">
        <f>SUM(E324:E328)</f>
        <v>1350</v>
      </c>
    </row>
    <row r="324" spans="1:5" ht="27" customHeight="1">
      <c r="A324" s="14"/>
      <c r="B324" s="24"/>
      <c r="C324" s="16" t="s">
        <v>361</v>
      </c>
      <c r="D324" s="13" t="s">
        <v>64</v>
      </c>
      <c r="E324" s="13">
        <v>200</v>
      </c>
    </row>
    <row r="325" spans="1:5" ht="13.5" customHeight="1">
      <c r="A325" s="14"/>
      <c r="B325" s="24"/>
      <c r="C325" s="16" t="s">
        <v>362</v>
      </c>
      <c r="D325" s="13" t="s">
        <v>41</v>
      </c>
      <c r="E325" s="13">
        <v>500</v>
      </c>
    </row>
    <row r="326" spans="1:5" ht="13.5" customHeight="1">
      <c r="A326" s="14"/>
      <c r="B326" s="24"/>
      <c r="C326" s="16" t="s">
        <v>363</v>
      </c>
      <c r="D326" s="13" t="s">
        <v>41</v>
      </c>
      <c r="E326" s="13">
        <v>350</v>
      </c>
    </row>
    <row r="327" spans="1:5" ht="13.5" customHeight="1">
      <c r="A327" s="14"/>
      <c r="B327" s="24"/>
      <c r="C327" s="16" t="s">
        <v>364</v>
      </c>
      <c r="D327" s="13" t="s">
        <v>41</v>
      </c>
      <c r="E327" s="13">
        <v>180</v>
      </c>
    </row>
    <row r="328" spans="1:5" ht="13.5" customHeight="1">
      <c r="A328" s="14"/>
      <c r="B328" s="24"/>
      <c r="C328" s="16" t="s">
        <v>345</v>
      </c>
      <c r="D328" s="13" t="s">
        <v>34</v>
      </c>
      <c r="E328" s="13">
        <v>120</v>
      </c>
    </row>
    <row r="329" spans="1:5" ht="13.5" customHeight="1">
      <c r="A329" s="14"/>
      <c r="B329" s="14" t="s">
        <v>365</v>
      </c>
      <c r="C329" s="2" t="s">
        <v>366</v>
      </c>
      <c r="D329" s="2"/>
      <c r="E329" s="2">
        <f>SUM(E330:E336)</f>
        <v>1470</v>
      </c>
    </row>
    <row r="330" spans="1:5" ht="27" customHeight="1">
      <c r="A330" s="14"/>
      <c r="B330" s="14"/>
      <c r="C330" s="16" t="s">
        <v>367</v>
      </c>
      <c r="D330" s="13" t="s">
        <v>64</v>
      </c>
      <c r="E330" s="13">
        <v>200</v>
      </c>
    </row>
    <row r="331" spans="1:5" ht="13.5" customHeight="1">
      <c r="A331" s="14"/>
      <c r="B331" s="14"/>
      <c r="C331" s="16" t="s">
        <v>368</v>
      </c>
      <c r="D331" s="13" t="s">
        <v>58</v>
      </c>
      <c r="E331" s="13">
        <v>290</v>
      </c>
    </row>
    <row r="332" spans="1:5" ht="13.5" customHeight="1">
      <c r="A332" s="14"/>
      <c r="B332" s="14"/>
      <c r="C332" s="16" t="s">
        <v>369</v>
      </c>
      <c r="D332" s="13" t="s">
        <v>41</v>
      </c>
      <c r="E332" s="13">
        <v>300</v>
      </c>
    </row>
    <row r="333" spans="1:5" ht="13.5" customHeight="1">
      <c r="A333" s="14"/>
      <c r="B333" s="14"/>
      <c r="C333" s="16" t="s">
        <v>370</v>
      </c>
      <c r="D333" s="13" t="s">
        <v>45</v>
      </c>
      <c r="E333" s="13">
        <v>300</v>
      </c>
    </row>
    <row r="334" spans="1:5" ht="13.5" customHeight="1">
      <c r="A334" s="14"/>
      <c r="B334" s="14"/>
      <c r="C334" s="16" t="s">
        <v>44</v>
      </c>
      <c r="D334" s="13" t="s">
        <v>45</v>
      </c>
      <c r="E334" s="18">
        <v>20</v>
      </c>
    </row>
    <row r="335" spans="1:5" ht="13.5" customHeight="1">
      <c r="A335" s="14"/>
      <c r="B335" s="14"/>
      <c r="C335" s="16" t="s">
        <v>371</v>
      </c>
      <c r="D335" s="13" t="s">
        <v>51</v>
      </c>
      <c r="E335" s="13">
        <v>300</v>
      </c>
    </row>
    <row r="336" spans="1:5" ht="13.5" customHeight="1">
      <c r="A336" s="14"/>
      <c r="B336" s="14"/>
      <c r="C336" s="16" t="s">
        <v>345</v>
      </c>
      <c r="D336" s="13" t="s">
        <v>34</v>
      </c>
      <c r="E336" s="13">
        <v>60</v>
      </c>
    </row>
    <row r="337" spans="1:5" ht="13.5" customHeight="1">
      <c r="A337" s="14"/>
      <c r="B337" s="24" t="s">
        <v>372</v>
      </c>
      <c r="C337" s="2" t="s">
        <v>373</v>
      </c>
      <c r="D337" s="2"/>
      <c r="E337" s="2">
        <f>SUM(E338:E343)</f>
        <v>730</v>
      </c>
    </row>
    <row r="338" spans="1:5" ht="13.5" customHeight="1">
      <c r="A338" s="14"/>
      <c r="B338" s="24"/>
      <c r="C338" s="16" t="s">
        <v>374</v>
      </c>
      <c r="D338" s="13" t="s">
        <v>15</v>
      </c>
      <c r="E338" s="13">
        <v>100</v>
      </c>
    </row>
    <row r="339" spans="1:5" ht="27" customHeight="1">
      <c r="A339" s="14"/>
      <c r="B339" s="24"/>
      <c r="C339" s="16" t="s">
        <v>375</v>
      </c>
      <c r="D339" s="13" t="s">
        <v>17</v>
      </c>
      <c r="E339" s="13">
        <v>45</v>
      </c>
    </row>
    <row r="340" spans="1:5" ht="27" customHeight="1">
      <c r="A340" s="14"/>
      <c r="B340" s="24"/>
      <c r="C340" s="16" t="s">
        <v>376</v>
      </c>
      <c r="D340" s="13" t="s">
        <v>17</v>
      </c>
      <c r="E340" s="13">
        <v>135</v>
      </c>
    </row>
    <row r="341" spans="1:5" ht="13.5" customHeight="1">
      <c r="A341" s="14"/>
      <c r="B341" s="24"/>
      <c r="C341" s="16" t="s">
        <v>377</v>
      </c>
      <c r="D341" s="13" t="s">
        <v>41</v>
      </c>
      <c r="E341" s="13">
        <v>240</v>
      </c>
    </row>
    <row r="342" spans="1:5" ht="13.5" customHeight="1">
      <c r="A342" s="14"/>
      <c r="B342" s="24"/>
      <c r="C342" s="16" t="s">
        <v>378</v>
      </c>
      <c r="D342" s="13" t="s">
        <v>45</v>
      </c>
      <c r="E342" s="13">
        <v>130</v>
      </c>
    </row>
    <row r="343" spans="1:5" ht="13.5" customHeight="1">
      <c r="A343" s="14"/>
      <c r="B343" s="24"/>
      <c r="C343" s="16" t="s">
        <v>345</v>
      </c>
      <c r="D343" s="13" t="s">
        <v>34</v>
      </c>
      <c r="E343" s="13">
        <v>80</v>
      </c>
    </row>
    <row r="344" spans="1:5" ht="13.5" customHeight="1">
      <c r="A344" s="14"/>
      <c r="B344" s="14" t="s">
        <v>379</v>
      </c>
      <c r="C344" s="2" t="s">
        <v>380</v>
      </c>
      <c r="D344" s="2"/>
      <c r="E344" s="28">
        <f>SUM(E345:E349)</f>
        <v>1270</v>
      </c>
    </row>
    <row r="345" spans="1:5" ht="13.5" customHeight="1">
      <c r="A345" s="14"/>
      <c r="B345" s="14"/>
      <c r="C345" s="16" t="s">
        <v>381</v>
      </c>
      <c r="D345" s="13" t="s">
        <v>58</v>
      </c>
      <c r="E345" s="13">
        <v>330</v>
      </c>
    </row>
    <row r="346" spans="1:5" ht="13.5" customHeight="1">
      <c r="A346" s="14"/>
      <c r="B346" s="14"/>
      <c r="C346" s="16" t="s">
        <v>382</v>
      </c>
      <c r="D346" s="13" t="s">
        <v>41</v>
      </c>
      <c r="E346" s="13">
        <v>300</v>
      </c>
    </row>
    <row r="347" spans="1:5" ht="13.5" customHeight="1">
      <c r="A347" s="14"/>
      <c r="B347" s="14"/>
      <c r="C347" s="16" t="s">
        <v>383</v>
      </c>
      <c r="D347" s="13" t="s">
        <v>86</v>
      </c>
      <c r="E347" s="13">
        <v>600</v>
      </c>
    </row>
    <row r="348" spans="1:5" ht="13.5" customHeight="1">
      <c r="A348" s="14"/>
      <c r="B348" s="14"/>
      <c r="C348" s="16" t="s">
        <v>44</v>
      </c>
      <c r="D348" s="13" t="s">
        <v>45</v>
      </c>
      <c r="E348" s="18">
        <v>20</v>
      </c>
    </row>
    <row r="349" spans="1:5" ht="13.5" customHeight="1">
      <c r="A349" s="14"/>
      <c r="B349" s="14"/>
      <c r="C349" s="16" t="s">
        <v>345</v>
      </c>
      <c r="D349" s="13" t="s">
        <v>34</v>
      </c>
      <c r="E349" s="13">
        <v>20</v>
      </c>
    </row>
    <row r="350" spans="1:5" ht="13.5" customHeight="1">
      <c r="A350" s="14"/>
      <c r="B350" s="14" t="s">
        <v>384</v>
      </c>
      <c r="C350" s="2" t="s">
        <v>385</v>
      </c>
      <c r="D350" s="2"/>
      <c r="E350" s="28">
        <f>SUM(E351:E355)</f>
        <v>1850</v>
      </c>
    </row>
    <row r="351" spans="1:5" ht="13.5" customHeight="1">
      <c r="A351" s="14"/>
      <c r="B351" s="14"/>
      <c r="C351" s="16" t="s">
        <v>386</v>
      </c>
      <c r="D351" s="13" t="s">
        <v>58</v>
      </c>
      <c r="E351" s="13">
        <v>360</v>
      </c>
    </row>
    <row r="352" spans="1:5" ht="13.5" customHeight="1">
      <c r="A352" s="14"/>
      <c r="B352" s="14"/>
      <c r="C352" s="16" t="s">
        <v>387</v>
      </c>
      <c r="D352" s="13" t="s">
        <v>41</v>
      </c>
      <c r="E352" s="13">
        <v>350</v>
      </c>
    </row>
    <row r="353" spans="1:5" ht="13.5" customHeight="1">
      <c r="A353" s="14"/>
      <c r="B353" s="14"/>
      <c r="C353" s="16" t="s">
        <v>388</v>
      </c>
      <c r="D353" s="13" t="s">
        <v>41</v>
      </c>
      <c r="E353" s="13">
        <v>480</v>
      </c>
    </row>
    <row r="354" spans="1:5" ht="13.5" customHeight="1">
      <c r="A354" s="14"/>
      <c r="B354" s="14"/>
      <c r="C354" s="16" t="s">
        <v>389</v>
      </c>
      <c r="D354" s="13" t="s">
        <v>51</v>
      </c>
      <c r="E354" s="13">
        <v>600</v>
      </c>
    </row>
    <row r="355" spans="1:5" ht="13.5" customHeight="1">
      <c r="A355" s="14"/>
      <c r="B355" s="14"/>
      <c r="C355" s="16" t="s">
        <v>345</v>
      </c>
      <c r="D355" s="13" t="s">
        <v>34</v>
      </c>
      <c r="E355" s="13">
        <v>60</v>
      </c>
    </row>
    <row r="356" spans="1:5" ht="19.5" customHeight="1">
      <c r="A356" s="14" t="s">
        <v>390</v>
      </c>
      <c r="B356" s="2" t="s">
        <v>391</v>
      </c>
      <c r="C356" s="16"/>
      <c r="D356" s="13"/>
      <c r="E356" s="28">
        <f>E357+E378+E387+E392+E397</f>
        <v>8575</v>
      </c>
    </row>
    <row r="357" spans="1:5" ht="20.25" customHeight="1">
      <c r="A357" s="14"/>
      <c r="B357" s="15" t="s">
        <v>392</v>
      </c>
      <c r="C357" s="16"/>
      <c r="D357" s="13"/>
      <c r="E357" s="28">
        <f>E358+E365+E370</f>
        <v>3110</v>
      </c>
    </row>
    <row r="358" spans="1:5" ht="13.5" customHeight="1">
      <c r="A358" s="14"/>
      <c r="B358" s="24" t="s">
        <v>12</v>
      </c>
      <c r="C358" s="4" t="s">
        <v>13</v>
      </c>
      <c r="D358" s="4"/>
      <c r="E358" s="4">
        <f>SUM(E359:E364)</f>
        <v>1035</v>
      </c>
    </row>
    <row r="359" spans="1:5" ht="13.5" customHeight="1">
      <c r="A359" s="14"/>
      <c r="B359" s="24"/>
      <c r="C359" s="27" t="s">
        <v>393</v>
      </c>
      <c r="D359" s="13" t="s">
        <v>15</v>
      </c>
      <c r="E359" s="17">
        <v>430</v>
      </c>
    </row>
    <row r="360" spans="1:5" ht="27" customHeight="1">
      <c r="A360" s="14"/>
      <c r="B360" s="24"/>
      <c r="C360" s="16" t="s">
        <v>394</v>
      </c>
      <c r="D360" s="13" t="s">
        <v>17</v>
      </c>
      <c r="E360" s="18">
        <v>45</v>
      </c>
    </row>
    <row r="361" spans="1:5" ht="27" customHeight="1">
      <c r="A361" s="14"/>
      <c r="B361" s="24"/>
      <c r="C361" s="16" t="s">
        <v>395</v>
      </c>
      <c r="D361" s="13" t="s">
        <v>17</v>
      </c>
      <c r="E361" s="18">
        <v>100</v>
      </c>
    </row>
    <row r="362" spans="1:5" ht="27" customHeight="1">
      <c r="A362" s="14"/>
      <c r="B362" s="24"/>
      <c r="C362" s="16" t="s">
        <v>396</v>
      </c>
      <c r="D362" s="13" t="s">
        <v>41</v>
      </c>
      <c r="E362" s="13">
        <v>300</v>
      </c>
    </row>
    <row r="363" spans="1:5" ht="13.5" customHeight="1">
      <c r="A363" s="14"/>
      <c r="B363" s="24"/>
      <c r="C363" s="16" t="s">
        <v>397</v>
      </c>
      <c r="D363" s="13" t="s">
        <v>41</v>
      </c>
      <c r="E363" s="18">
        <v>60</v>
      </c>
    </row>
    <row r="364" spans="1:5">
      <c r="A364" s="14"/>
      <c r="B364" s="24"/>
      <c r="C364" s="16" t="s">
        <v>31</v>
      </c>
      <c r="D364" s="13" t="s">
        <v>32</v>
      </c>
      <c r="E364" s="18">
        <v>100</v>
      </c>
    </row>
    <row r="365" spans="1:5" ht="13.5" customHeight="1">
      <c r="A365" s="14"/>
      <c r="B365" s="14" t="s">
        <v>398</v>
      </c>
      <c r="C365" s="2" t="s">
        <v>399</v>
      </c>
      <c r="D365" s="2"/>
      <c r="E365" s="28">
        <f>SUM(E366:E369)</f>
        <v>740</v>
      </c>
    </row>
    <row r="366" spans="1:5" ht="13.5" customHeight="1">
      <c r="A366" s="14"/>
      <c r="B366" s="14"/>
      <c r="C366" s="16" t="s">
        <v>400</v>
      </c>
      <c r="D366" s="13" t="s">
        <v>41</v>
      </c>
      <c r="E366" s="13">
        <v>350</v>
      </c>
    </row>
    <row r="367" spans="1:5" ht="13.5" customHeight="1">
      <c r="A367" s="14"/>
      <c r="B367" s="14"/>
      <c r="C367" s="16" t="s">
        <v>401</v>
      </c>
      <c r="D367" s="13" t="s">
        <v>30</v>
      </c>
      <c r="E367" s="18">
        <v>50</v>
      </c>
    </row>
    <row r="368" spans="1:5" ht="13.5" customHeight="1">
      <c r="A368" s="14"/>
      <c r="B368" s="14"/>
      <c r="C368" s="16" t="s">
        <v>402</v>
      </c>
      <c r="D368" s="13" t="s">
        <v>41</v>
      </c>
      <c r="E368" s="18">
        <v>260</v>
      </c>
    </row>
    <row r="369" spans="1:5" ht="13.5" customHeight="1">
      <c r="A369" s="14"/>
      <c r="B369" s="14"/>
      <c r="C369" s="16" t="s">
        <v>403</v>
      </c>
      <c r="D369" s="13" t="s">
        <v>34</v>
      </c>
      <c r="E369" s="18">
        <v>80</v>
      </c>
    </row>
    <row r="370" spans="1:5" ht="13.5" customHeight="1">
      <c r="A370" s="14"/>
      <c r="B370" s="14" t="s">
        <v>404</v>
      </c>
      <c r="C370" s="2" t="s">
        <v>405</v>
      </c>
      <c r="D370" s="2"/>
      <c r="E370" s="2">
        <f>SUM(E371:E377)</f>
        <v>1335</v>
      </c>
    </row>
    <row r="371" spans="1:5" ht="27" customHeight="1">
      <c r="A371" s="14"/>
      <c r="B371" s="14"/>
      <c r="C371" s="16" t="s">
        <v>406</v>
      </c>
      <c r="D371" s="13" t="s">
        <v>17</v>
      </c>
      <c r="E371" s="13">
        <v>80</v>
      </c>
    </row>
    <row r="372" spans="1:5" ht="27" customHeight="1">
      <c r="A372" s="14"/>
      <c r="B372" s="14"/>
      <c r="C372" s="16" t="s">
        <v>407</v>
      </c>
      <c r="D372" s="13" t="s">
        <v>17</v>
      </c>
      <c r="E372" s="13">
        <v>45</v>
      </c>
    </row>
    <row r="373" spans="1:5" ht="27" customHeight="1">
      <c r="A373" s="14"/>
      <c r="B373" s="14"/>
      <c r="C373" s="16" t="s">
        <v>408</v>
      </c>
      <c r="D373" s="13" t="s">
        <v>17</v>
      </c>
      <c r="E373" s="13">
        <v>100</v>
      </c>
    </row>
    <row r="374" spans="1:5" ht="13.5" customHeight="1">
      <c r="A374" s="14"/>
      <c r="B374" s="14"/>
      <c r="C374" s="16" t="s">
        <v>409</v>
      </c>
      <c r="D374" s="13" t="s">
        <v>41</v>
      </c>
      <c r="E374" s="13">
        <v>500</v>
      </c>
    </row>
    <row r="375" spans="1:5" ht="13.5" customHeight="1">
      <c r="A375" s="14"/>
      <c r="B375" s="14"/>
      <c r="C375" s="16" t="s">
        <v>410</v>
      </c>
      <c r="D375" s="13" t="s">
        <v>41</v>
      </c>
      <c r="E375" s="13">
        <v>480</v>
      </c>
    </row>
    <row r="376" spans="1:5">
      <c r="A376" s="14"/>
      <c r="B376" s="14"/>
      <c r="C376" s="16" t="s">
        <v>31</v>
      </c>
      <c r="D376" s="13" t="s">
        <v>32</v>
      </c>
      <c r="E376" s="13">
        <v>50</v>
      </c>
    </row>
    <row r="377" spans="1:5" ht="13.5" customHeight="1">
      <c r="A377" s="14"/>
      <c r="B377" s="14"/>
      <c r="C377" s="16" t="s">
        <v>403</v>
      </c>
      <c r="D377" s="13" t="s">
        <v>34</v>
      </c>
      <c r="E377" s="13">
        <v>80</v>
      </c>
    </row>
    <row r="378" spans="1:5" ht="13.5" customHeight="1">
      <c r="A378" s="14"/>
      <c r="B378" s="14" t="s">
        <v>411</v>
      </c>
      <c r="C378" s="2" t="s">
        <v>412</v>
      </c>
      <c r="D378" s="2"/>
      <c r="E378" s="2">
        <f>SUM(E379:E386)</f>
        <v>1635</v>
      </c>
    </row>
    <row r="379" spans="1:5" ht="27" customHeight="1">
      <c r="A379" s="14"/>
      <c r="B379" s="14"/>
      <c r="C379" s="16" t="s">
        <v>413</v>
      </c>
      <c r="D379" s="13" t="s">
        <v>64</v>
      </c>
      <c r="E379" s="18">
        <v>300</v>
      </c>
    </row>
    <row r="380" spans="1:5" ht="27" customHeight="1">
      <c r="A380" s="14"/>
      <c r="B380" s="14"/>
      <c r="C380" s="16" t="s">
        <v>414</v>
      </c>
      <c r="D380" s="13" t="s">
        <v>17</v>
      </c>
      <c r="E380" s="13">
        <v>50</v>
      </c>
    </row>
    <row r="381" spans="1:5" ht="27" customHeight="1">
      <c r="A381" s="14"/>
      <c r="B381" s="14"/>
      <c r="C381" s="16" t="s">
        <v>415</v>
      </c>
      <c r="D381" s="13" t="s">
        <v>17</v>
      </c>
      <c r="E381" s="13">
        <v>45</v>
      </c>
    </row>
    <row r="382" spans="1:5" ht="13.5" customHeight="1">
      <c r="A382" s="14"/>
      <c r="B382" s="14"/>
      <c r="C382" s="16" t="s">
        <v>416</v>
      </c>
      <c r="D382" s="13" t="s">
        <v>58</v>
      </c>
      <c r="E382" s="13">
        <v>160</v>
      </c>
    </row>
    <row r="383" spans="1:5" ht="13.5" customHeight="1">
      <c r="A383" s="14"/>
      <c r="B383" s="14"/>
      <c r="C383" s="16" t="s">
        <v>417</v>
      </c>
      <c r="D383" s="13" t="s">
        <v>41</v>
      </c>
      <c r="E383" s="13">
        <v>500</v>
      </c>
    </row>
    <row r="384" spans="1:5" ht="13.5" customHeight="1">
      <c r="A384" s="14"/>
      <c r="B384" s="14"/>
      <c r="C384" s="16" t="s">
        <v>418</v>
      </c>
      <c r="D384" s="13" t="s">
        <v>41</v>
      </c>
      <c r="E384" s="13">
        <v>360</v>
      </c>
    </row>
    <row r="385" spans="1:5" ht="13.5" customHeight="1">
      <c r="A385" s="14"/>
      <c r="B385" s="14"/>
      <c r="C385" s="16" t="s">
        <v>419</v>
      </c>
      <c r="D385" s="13" t="s">
        <v>45</v>
      </c>
      <c r="E385" s="13">
        <v>100</v>
      </c>
    </row>
    <row r="386" spans="1:5" ht="13.5" customHeight="1">
      <c r="A386" s="14"/>
      <c r="B386" s="14"/>
      <c r="C386" s="16" t="s">
        <v>403</v>
      </c>
      <c r="D386" s="13" t="s">
        <v>34</v>
      </c>
      <c r="E386" s="13">
        <v>120</v>
      </c>
    </row>
    <row r="387" spans="1:5" ht="13.5" customHeight="1">
      <c r="A387" s="14"/>
      <c r="B387" s="24" t="s">
        <v>420</v>
      </c>
      <c r="C387" s="4" t="s">
        <v>421</v>
      </c>
      <c r="D387" s="4"/>
      <c r="E387" s="4">
        <f>SUM(E388:E391)</f>
        <v>1450</v>
      </c>
    </row>
    <row r="388" spans="1:5" ht="13.5" customHeight="1">
      <c r="A388" s="14"/>
      <c r="B388" s="24"/>
      <c r="C388" s="16" t="s">
        <v>422</v>
      </c>
      <c r="D388" s="13" t="s">
        <v>41</v>
      </c>
      <c r="E388" s="13">
        <v>350</v>
      </c>
    </row>
    <row r="389" spans="1:5" ht="13.5" customHeight="1">
      <c r="A389" s="14"/>
      <c r="B389" s="24"/>
      <c r="C389" s="16" t="s">
        <v>423</v>
      </c>
      <c r="D389" s="13" t="s">
        <v>41</v>
      </c>
      <c r="E389" s="13">
        <v>300</v>
      </c>
    </row>
    <row r="390" spans="1:5" ht="13.5" customHeight="1">
      <c r="A390" s="14"/>
      <c r="B390" s="24"/>
      <c r="C390" s="16" t="s">
        <v>424</v>
      </c>
      <c r="D390" s="13" t="s">
        <v>86</v>
      </c>
      <c r="E390" s="13">
        <v>600</v>
      </c>
    </row>
    <row r="391" spans="1:5" ht="13.5" customHeight="1">
      <c r="A391" s="14"/>
      <c r="B391" s="24"/>
      <c r="C391" s="16" t="s">
        <v>425</v>
      </c>
      <c r="D391" s="13" t="s">
        <v>30</v>
      </c>
      <c r="E391" s="13">
        <v>200</v>
      </c>
    </row>
    <row r="392" spans="1:5" ht="13.5" customHeight="1">
      <c r="A392" s="14"/>
      <c r="B392" s="24" t="s">
        <v>426</v>
      </c>
      <c r="C392" s="2" t="s">
        <v>427</v>
      </c>
      <c r="D392" s="2"/>
      <c r="E392" s="2">
        <f>SUM(E393:E396)</f>
        <v>1430</v>
      </c>
    </row>
    <row r="393" spans="1:5" ht="13.5" customHeight="1">
      <c r="A393" s="14"/>
      <c r="B393" s="24"/>
      <c r="C393" s="16" t="s">
        <v>428</v>
      </c>
      <c r="D393" s="13" t="s">
        <v>70</v>
      </c>
      <c r="E393" s="18">
        <v>300</v>
      </c>
    </row>
    <row r="394" spans="1:5" ht="13.5" customHeight="1">
      <c r="A394" s="14"/>
      <c r="B394" s="24"/>
      <c r="C394" s="16" t="s">
        <v>429</v>
      </c>
      <c r="D394" s="13" t="s">
        <v>41</v>
      </c>
      <c r="E394" s="13">
        <v>300</v>
      </c>
    </row>
    <row r="395" spans="1:5" ht="13.5" customHeight="1">
      <c r="A395" s="14"/>
      <c r="B395" s="24"/>
      <c r="C395" s="16" t="s">
        <v>430</v>
      </c>
      <c r="D395" s="13" t="s">
        <v>45</v>
      </c>
      <c r="E395" s="13">
        <v>750</v>
      </c>
    </row>
    <row r="396" spans="1:5" ht="13.5" customHeight="1">
      <c r="A396" s="14"/>
      <c r="B396" s="24"/>
      <c r="C396" s="16" t="s">
        <v>403</v>
      </c>
      <c r="D396" s="13" t="s">
        <v>34</v>
      </c>
      <c r="E396" s="13">
        <v>80</v>
      </c>
    </row>
    <row r="397" spans="1:5" ht="13.5" customHeight="1">
      <c r="A397" s="14"/>
      <c r="B397" s="14" t="s">
        <v>431</v>
      </c>
      <c r="C397" s="2" t="s">
        <v>432</v>
      </c>
      <c r="D397" s="13"/>
      <c r="E397" s="2">
        <f>SUM(E398:E400)</f>
        <v>950</v>
      </c>
    </row>
    <row r="398" spans="1:5" ht="13.5" customHeight="1">
      <c r="A398" s="14"/>
      <c r="B398" s="14"/>
      <c r="C398" s="16" t="s">
        <v>433</v>
      </c>
      <c r="D398" s="13" t="s">
        <v>58</v>
      </c>
      <c r="E398" s="13">
        <v>430</v>
      </c>
    </row>
    <row r="399" spans="1:5" ht="13.5" customHeight="1">
      <c r="A399" s="14"/>
      <c r="B399" s="14"/>
      <c r="C399" s="16" t="s">
        <v>434</v>
      </c>
      <c r="D399" s="13" t="s">
        <v>41</v>
      </c>
      <c r="E399" s="13">
        <v>420</v>
      </c>
    </row>
    <row r="400" spans="1:5" ht="13.5" customHeight="1">
      <c r="A400" s="14"/>
      <c r="B400" s="14"/>
      <c r="C400" s="16" t="s">
        <v>435</v>
      </c>
      <c r="D400" s="13" t="s">
        <v>77</v>
      </c>
      <c r="E400" s="18">
        <v>100</v>
      </c>
    </row>
    <row r="401" spans="1:5" ht="13.5" customHeight="1">
      <c r="A401" s="14" t="s">
        <v>436</v>
      </c>
      <c r="B401" s="2" t="s">
        <v>437</v>
      </c>
      <c r="C401" s="16"/>
      <c r="D401" s="13"/>
      <c r="E401" s="2">
        <f>E402+E413+E419</f>
        <v>3015</v>
      </c>
    </row>
    <row r="402" spans="1:5" ht="27" customHeight="1">
      <c r="A402" s="14"/>
      <c r="B402" s="15" t="s">
        <v>438</v>
      </c>
      <c r="C402" s="16"/>
      <c r="D402" s="13"/>
      <c r="E402" s="2">
        <f>E403+E407+E411</f>
        <v>1315</v>
      </c>
    </row>
    <row r="403" spans="1:5" ht="13.5" customHeight="1">
      <c r="A403" s="14"/>
      <c r="B403" s="14" t="s">
        <v>12</v>
      </c>
      <c r="C403" s="2" t="s">
        <v>13</v>
      </c>
      <c r="D403" s="13"/>
      <c r="E403" s="2">
        <f>E404+E405+E406</f>
        <v>895</v>
      </c>
    </row>
    <row r="404" spans="1:5" ht="27" customHeight="1">
      <c r="A404" s="14"/>
      <c r="B404" s="14"/>
      <c r="C404" s="16" t="s">
        <v>439</v>
      </c>
      <c r="D404" s="13" t="s">
        <v>17</v>
      </c>
      <c r="E404" s="13">
        <v>45</v>
      </c>
    </row>
    <row r="405" spans="1:5">
      <c r="A405" s="14"/>
      <c r="B405" s="14"/>
      <c r="C405" s="16" t="s">
        <v>31</v>
      </c>
      <c r="D405" s="13" t="s">
        <v>32</v>
      </c>
      <c r="E405" s="18">
        <v>100</v>
      </c>
    </row>
    <row r="406" spans="1:5" ht="13.5" customHeight="1">
      <c r="A406" s="14"/>
      <c r="B406" s="14"/>
      <c r="C406" s="16" t="s">
        <v>440</v>
      </c>
      <c r="D406" s="13" t="s">
        <v>45</v>
      </c>
      <c r="E406" s="13">
        <v>750</v>
      </c>
    </row>
    <row r="407" spans="1:5" ht="13.5" customHeight="1">
      <c r="A407" s="14"/>
      <c r="B407" s="14" t="s">
        <v>441</v>
      </c>
      <c r="C407" s="2" t="s">
        <v>442</v>
      </c>
      <c r="D407" s="2"/>
      <c r="E407" s="28">
        <f>SUM(E408:E410)</f>
        <v>390</v>
      </c>
    </row>
    <row r="408" spans="1:5" ht="27" customHeight="1">
      <c r="A408" s="14"/>
      <c r="B408" s="14"/>
      <c r="C408" s="16" t="s">
        <v>443</v>
      </c>
      <c r="D408" s="13" t="s">
        <v>17</v>
      </c>
      <c r="E408" s="13">
        <v>50</v>
      </c>
    </row>
    <row r="409" spans="1:5" ht="13.5" customHeight="1">
      <c r="A409" s="14"/>
      <c r="B409" s="14"/>
      <c r="C409" s="16" t="s">
        <v>444</v>
      </c>
      <c r="D409" s="13" t="s">
        <v>58</v>
      </c>
      <c r="E409" s="13">
        <v>140</v>
      </c>
    </row>
    <row r="410" spans="1:5" ht="13.5" customHeight="1">
      <c r="A410" s="14"/>
      <c r="B410" s="14"/>
      <c r="C410" s="16" t="s">
        <v>445</v>
      </c>
      <c r="D410" s="13" t="s">
        <v>45</v>
      </c>
      <c r="E410" s="13">
        <v>200</v>
      </c>
    </row>
    <row r="411" spans="1:5" ht="13.5" customHeight="1">
      <c r="A411" s="14"/>
      <c r="B411" s="14" t="s">
        <v>446</v>
      </c>
      <c r="C411" s="2" t="s">
        <v>447</v>
      </c>
      <c r="D411" s="2"/>
      <c r="E411" s="2">
        <f>SUM(E412:E412)</f>
        <v>30</v>
      </c>
    </row>
    <row r="412" spans="1:5" ht="13.5" customHeight="1">
      <c r="A412" s="14"/>
      <c r="B412" s="14"/>
      <c r="C412" s="16" t="s">
        <v>448</v>
      </c>
      <c r="D412" s="13" t="s">
        <v>34</v>
      </c>
      <c r="E412" s="13">
        <v>30</v>
      </c>
    </row>
    <row r="413" spans="1:5" ht="13.5" customHeight="1">
      <c r="A413" s="14"/>
      <c r="B413" s="14" t="s">
        <v>449</v>
      </c>
      <c r="C413" s="2" t="s">
        <v>450</v>
      </c>
      <c r="D413" s="2"/>
      <c r="E413" s="2">
        <f>SUM(E414:E418)</f>
        <v>670</v>
      </c>
    </row>
    <row r="414" spans="1:5" ht="27" customHeight="1">
      <c r="A414" s="14"/>
      <c r="B414" s="14"/>
      <c r="C414" s="16" t="s">
        <v>451</v>
      </c>
      <c r="D414" s="13" t="s">
        <v>64</v>
      </c>
      <c r="E414" s="18">
        <v>400</v>
      </c>
    </row>
    <row r="415" spans="1:5" ht="13.5" customHeight="1">
      <c r="A415" s="14"/>
      <c r="B415" s="14"/>
      <c r="C415" s="16" t="s">
        <v>452</v>
      </c>
      <c r="D415" s="13" t="s">
        <v>58</v>
      </c>
      <c r="E415" s="18">
        <v>120</v>
      </c>
    </row>
    <row r="416" spans="1:5" ht="13.5" customHeight="1">
      <c r="A416" s="14"/>
      <c r="B416" s="14"/>
      <c r="C416" s="16" t="s">
        <v>453</v>
      </c>
      <c r="D416" s="13" t="s">
        <v>77</v>
      </c>
      <c r="E416" s="18">
        <v>100</v>
      </c>
    </row>
    <row r="417" spans="1:5" ht="13.5" customHeight="1">
      <c r="A417" s="14"/>
      <c r="B417" s="14"/>
      <c r="C417" s="16" t="s">
        <v>44</v>
      </c>
      <c r="D417" s="13" t="s">
        <v>45</v>
      </c>
      <c r="E417" s="18">
        <v>20</v>
      </c>
    </row>
    <row r="418" spans="1:5" ht="13.5" customHeight="1">
      <c r="A418" s="14"/>
      <c r="B418" s="14"/>
      <c r="C418" s="16" t="s">
        <v>448</v>
      </c>
      <c r="D418" s="13" t="s">
        <v>34</v>
      </c>
      <c r="E418" s="18">
        <v>30</v>
      </c>
    </row>
    <row r="419" spans="1:5" ht="13.5" customHeight="1">
      <c r="A419" s="14"/>
      <c r="B419" s="24" t="s">
        <v>454</v>
      </c>
      <c r="C419" s="2" t="s">
        <v>455</v>
      </c>
      <c r="D419" s="2"/>
      <c r="E419" s="2">
        <f>SUM(E420:E426)</f>
        <v>1030</v>
      </c>
    </row>
    <row r="420" spans="1:5" ht="27" customHeight="1">
      <c r="A420" s="14"/>
      <c r="B420" s="24"/>
      <c r="C420" s="16" t="s">
        <v>456</v>
      </c>
      <c r="D420" s="13" t="s">
        <v>64</v>
      </c>
      <c r="E420" s="13">
        <v>300</v>
      </c>
    </row>
    <row r="421" spans="1:5" ht="27" customHeight="1">
      <c r="A421" s="14"/>
      <c r="B421" s="24"/>
      <c r="C421" s="16" t="s">
        <v>457</v>
      </c>
      <c r="D421" s="13" t="s">
        <v>17</v>
      </c>
      <c r="E421" s="13">
        <v>100</v>
      </c>
    </row>
    <row r="422" spans="1:5" ht="13.5" customHeight="1">
      <c r="A422" s="14"/>
      <c r="B422" s="24"/>
      <c r="C422" s="16" t="s">
        <v>458</v>
      </c>
      <c r="D422" s="13" t="s">
        <v>58</v>
      </c>
      <c r="E422" s="13">
        <v>450</v>
      </c>
    </row>
    <row r="423" spans="1:5">
      <c r="A423" s="14"/>
      <c r="B423" s="24"/>
      <c r="C423" s="16" t="s">
        <v>31</v>
      </c>
      <c r="D423" s="13" t="s">
        <v>32</v>
      </c>
      <c r="E423" s="13">
        <v>50</v>
      </c>
    </row>
    <row r="424" spans="1:5" ht="13.5" customHeight="1">
      <c r="A424" s="14"/>
      <c r="B424" s="24"/>
      <c r="C424" s="16" t="s">
        <v>459</v>
      </c>
      <c r="D424" s="13" t="s">
        <v>45</v>
      </c>
      <c r="E424" s="13">
        <v>30</v>
      </c>
    </row>
    <row r="425" spans="1:5" ht="13.5" customHeight="1">
      <c r="A425" s="14"/>
      <c r="B425" s="24"/>
      <c r="C425" s="16" t="s">
        <v>44</v>
      </c>
      <c r="D425" s="13" t="s">
        <v>45</v>
      </c>
      <c r="E425" s="18">
        <v>20</v>
      </c>
    </row>
    <row r="426" spans="1:5" ht="13.5" customHeight="1">
      <c r="A426" s="14"/>
      <c r="B426" s="24"/>
      <c r="C426" s="16" t="s">
        <v>448</v>
      </c>
      <c r="D426" s="13" t="s">
        <v>34</v>
      </c>
      <c r="E426" s="13">
        <v>80</v>
      </c>
    </row>
    <row r="427" spans="1:5" ht="13.5" customHeight="1">
      <c r="A427" s="22" t="s">
        <v>460</v>
      </c>
      <c r="B427" s="6" t="s">
        <v>461</v>
      </c>
      <c r="C427" s="16"/>
      <c r="D427" s="13"/>
      <c r="E427" s="2">
        <f>E428+E439+E444+E452+E457+E462+E467+E471+E474+E476</f>
        <v>8485</v>
      </c>
    </row>
    <row r="428" spans="1:5" ht="13.5" customHeight="1">
      <c r="A428" s="23"/>
      <c r="B428" s="15" t="s">
        <v>462</v>
      </c>
      <c r="C428" s="16"/>
      <c r="D428" s="13"/>
      <c r="E428" s="2">
        <f>E429+E431+E435</f>
        <v>770</v>
      </c>
    </row>
    <row r="429" spans="1:5" ht="13.5" customHeight="1">
      <c r="A429" s="23"/>
      <c r="B429" s="14" t="s">
        <v>12</v>
      </c>
      <c r="C429" s="2" t="s">
        <v>13</v>
      </c>
      <c r="D429" s="13"/>
      <c r="E429" s="2">
        <f>E430</f>
        <v>200</v>
      </c>
    </row>
    <row r="430" spans="1:5">
      <c r="A430" s="23"/>
      <c r="B430" s="14"/>
      <c r="C430" s="16" t="s">
        <v>31</v>
      </c>
      <c r="D430" s="13" t="s">
        <v>32</v>
      </c>
      <c r="E430" s="18">
        <v>200</v>
      </c>
    </row>
    <row r="431" spans="1:5" ht="13.5" customHeight="1">
      <c r="A431" s="23"/>
      <c r="B431" s="14" t="s">
        <v>463</v>
      </c>
      <c r="C431" s="2" t="s">
        <v>464</v>
      </c>
      <c r="D431" s="13"/>
      <c r="E431" s="2">
        <f>SUM(E432:E434)</f>
        <v>345</v>
      </c>
    </row>
    <row r="432" spans="1:5" ht="27" customHeight="1">
      <c r="A432" s="23"/>
      <c r="B432" s="14"/>
      <c r="C432" s="16" t="s">
        <v>465</v>
      </c>
      <c r="D432" s="13" t="s">
        <v>17</v>
      </c>
      <c r="E432" s="13">
        <v>45</v>
      </c>
    </row>
    <row r="433" spans="1:5" ht="13.5" customHeight="1">
      <c r="A433" s="23"/>
      <c r="B433" s="14"/>
      <c r="C433" s="16" t="s">
        <v>466</v>
      </c>
      <c r="D433" s="13" t="s">
        <v>58</v>
      </c>
      <c r="E433" s="13">
        <v>220</v>
      </c>
    </row>
    <row r="434" spans="1:5" ht="13.5" customHeight="1">
      <c r="A434" s="23"/>
      <c r="B434" s="14"/>
      <c r="C434" s="16" t="s">
        <v>467</v>
      </c>
      <c r="D434" s="13" t="s">
        <v>34</v>
      </c>
      <c r="E434" s="13">
        <v>80</v>
      </c>
    </row>
    <row r="435" spans="1:5" ht="13.5" customHeight="1">
      <c r="A435" s="23"/>
      <c r="B435" s="24" t="s">
        <v>468</v>
      </c>
      <c r="C435" s="2" t="s">
        <v>469</v>
      </c>
      <c r="D435" s="2"/>
      <c r="E435" s="2">
        <f>SUM(E436:E438)</f>
        <v>225</v>
      </c>
    </row>
    <row r="436" spans="1:5" ht="27" customHeight="1">
      <c r="A436" s="23"/>
      <c r="B436" s="24"/>
      <c r="C436" s="16" t="s">
        <v>470</v>
      </c>
      <c r="D436" s="13" t="s">
        <v>17</v>
      </c>
      <c r="E436" s="13">
        <v>45</v>
      </c>
    </row>
    <row r="437" spans="1:5" ht="13.5" customHeight="1">
      <c r="A437" s="23"/>
      <c r="B437" s="24"/>
      <c r="C437" s="16" t="s">
        <v>471</v>
      </c>
      <c r="D437" s="13" t="s">
        <v>58</v>
      </c>
      <c r="E437" s="13">
        <v>120</v>
      </c>
    </row>
    <row r="438" spans="1:5" ht="13.5" customHeight="1">
      <c r="A438" s="23"/>
      <c r="B438" s="24"/>
      <c r="C438" s="16" t="s">
        <v>467</v>
      </c>
      <c r="D438" s="13" t="s">
        <v>34</v>
      </c>
      <c r="E438" s="13">
        <v>60</v>
      </c>
    </row>
    <row r="439" spans="1:5" ht="13.5" customHeight="1">
      <c r="A439" s="23"/>
      <c r="B439" s="14" t="s">
        <v>472</v>
      </c>
      <c r="C439" s="2" t="s">
        <v>473</v>
      </c>
      <c r="D439" s="2"/>
      <c r="E439" s="2">
        <f>SUM(E440:E443)</f>
        <v>419</v>
      </c>
    </row>
    <row r="440" spans="1:5" ht="13.5" customHeight="1">
      <c r="A440" s="23"/>
      <c r="B440" s="14"/>
      <c r="C440" s="16" t="s">
        <v>474</v>
      </c>
      <c r="D440" s="13" t="s">
        <v>15</v>
      </c>
      <c r="E440" s="18">
        <v>104</v>
      </c>
    </row>
    <row r="441" spans="1:5" ht="27" customHeight="1">
      <c r="A441" s="23"/>
      <c r="B441" s="14"/>
      <c r="C441" s="16" t="s">
        <v>475</v>
      </c>
      <c r="D441" s="13" t="s">
        <v>17</v>
      </c>
      <c r="E441" s="18">
        <v>45</v>
      </c>
    </row>
    <row r="442" spans="1:5" ht="13.5" customHeight="1">
      <c r="A442" s="23"/>
      <c r="B442" s="14"/>
      <c r="C442" s="16" t="s">
        <v>476</v>
      </c>
      <c r="D442" s="13" t="s">
        <v>58</v>
      </c>
      <c r="E442" s="18">
        <v>170</v>
      </c>
    </row>
    <row r="443" spans="1:5" ht="13.5" customHeight="1">
      <c r="A443" s="23"/>
      <c r="B443" s="14"/>
      <c r="C443" s="16" t="s">
        <v>477</v>
      </c>
      <c r="D443" s="13" t="s">
        <v>77</v>
      </c>
      <c r="E443" s="18">
        <v>100</v>
      </c>
    </row>
    <row r="444" spans="1:5" ht="13.5" customHeight="1">
      <c r="A444" s="23"/>
      <c r="B444" s="24" t="s">
        <v>478</v>
      </c>
      <c r="C444" s="2" t="s">
        <v>479</v>
      </c>
      <c r="D444" s="2"/>
      <c r="E444" s="4">
        <f>SUM(E445:E451)</f>
        <v>1910</v>
      </c>
    </row>
    <row r="445" spans="1:5" ht="13.5" customHeight="1">
      <c r="A445" s="23"/>
      <c r="B445" s="24"/>
      <c r="C445" s="16" t="s">
        <v>480</v>
      </c>
      <c r="D445" s="13" t="s">
        <v>70</v>
      </c>
      <c r="E445" s="13">
        <v>500</v>
      </c>
    </row>
    <row r="446" spans="1:5" ht="27" customHeight="1">
      <c r="A446" s="23"/>
      <c r="B446" s="24"/>
      <c r="C446" s="16" t="s">
        <v>481</v>
      </c>
      <c r="D446" s="13" t="s">
        <v>64</v>
      </c>
      <c r="E446" s="13">
        <v>300</v>
      </c>
    </row>
    <row r="447" spans="1:5" ht="27" customHeight="1">
      <c r="A447" s="23"/>
      <c r="B447" s="24"/>
      <c r="C447" s="16" t="s">
        <v>482</v>
      </c>
      <c r="D447" s="13" t="s">
        <v>17</v>
      </c>
      <c r="E447" s="13">
        <v>100</v>
      </c>
    </row>
    <row r="448" spans="1:5" ht="13.5" customHeight="1">
      <c r="A448" s="23"/>
      <c r="B448" s="24"/>
      <c r="C448" s="16" t="s">
        <v>483</v>
      </c>
      <c r="D448" s="13" t="s">
        <v>58</v>
      </c>
      <c r="E448" s="13">
        <v>390</v>
      </c>
    </row>
    <row r="449" spans="1:5" ht="13.5" customHeight="1">
      <c r="A449" s="23"/>
      <c r="B449" s="24"/>
      <c r="C449" s="16" t="s">
        <v>484</v>
      </c>
      <c r="D449" s="13" t="s">
        <v>86</v>
      </c>
      <c r="E449" s="13">
        <v>500</v>
      </c>
    </row>
    <row r="450" spans="1:5" ht="13.5" customHeight="1">
      <c r="A450" s="23"/>
      <c r="B450" s="24"/>
      <c r="C450" s="16" t="s">
        <v>485</v>
      </c>
      <c r="D450" s="13" t="s">
        <v>45</v>
      </c>
      <c r="E450" s="13">
        <v>100</v>
      </c>
    </row>
    <row r="451" spans="1:5" ht="13.5" customHeight="1">
      <c r="A451" s="23"/>
      <c r="B451" s="24"/>
      <c r="C451" s="16" t="s">
        <v>467</v>
      </c>
      <c r="D451" s="13" t="s">
        <v>34</v>
      </c>
      <c r="E451" s="13">
        <v>20</v>
      </c>
    </row>
    <row r="452" spans="1:5" ht="13.5" customHeight="1">
      <c r="A452" s="23"/>
      <c r="B452" s="24" t="s">
        <v>486</v>
      </c>
      <c r="C452" s="4" t="s">
        <v>487</v>
      </c>
      <c r="D452" s="4"/>
      <c r="E452" s="4">
        <f>SUM(E453:E456)</f>
        <v>1103</v>
      </c>
    </row>
    <row r="453" spans="1:5" ht="13.5" customHeight="1">
      <c r="A453" s="23"/>
      <c r="B453" s="24"/>
      <c r="C453" s="16" t="s">
        <v>488</v>
      </c>
      <c r="D453" s="13" t="s">
        <v>79</v>
      </c>
      <c r="E453" s="13">
        <v>414</v>
      </c>
    </row>
    <row r="454" spans="1:5" ht="13.5" customHeight="1">
      <c r="A454" s="23"/>
      <c r="B454" s="24"/>
      <c r="C454" s="16" t="s">
        <v>489</v>
      </c>
      <c r="D454" s="13" t="s">
        <v>79</v>
      </c>
      <c r="E454" s="13">
        <v>416</v>
      </c>
    </row>
    <row r="455" spans="1:5" ht="13.5" customHeight="1">
      <c r="A455" s="23"/>
      <c r="B455" s="24"/>
      <c r="C455" s="27" t="s">
        <v>490</v>
      </c>
      <c r="D455" s="13" t="s">
        <v>79</v>
      </c>
      <c r="E455" s="17">
        <v>133</v>
      </c>
    </row>
    <row r="456" spans="1:5" ht="13.5" customHeight="1">
      <c r="A456" s="23"/>
      <c r="B456" s="24"/>
      <c r="C456" s="16" t="s">
        <v>467</v>
      </c>
      <c r="D456" s="13" t="s">
        <v>34</v>
      </c>
      <c r="E456" s="17">
        <v>140</v>
      </c>
    </row>
    <row r="457" spans="1:5" ht="13.5" customHeight="1">
      <c r="A457" s="23"/>
      <c r="B457" s="14" t="s">
        <v>491</v>
      </c>
      <c r="C457" s="2" t="s">
        <v>492</v>
      </c>
      <c r="D457" s="2"/>
      <c r="E457" s="2">
        <f>SUM(E458:E461)</f>
        <v>1005</v>
      </c>
    </row>
    <row r="458" spans="1:5" ht="27" customHeight="1">
      <c r="A458" s="23"/>
      <c r="B458" s="14"/>
      <c r="C458" s="16" t="s">
        <v>493</v>
      </c>
      <c r="D458" s="13" t="s">
        <v>64</v>
      </c>
      <c r="E458" s="13">
        <v>300</v>
      </c>
    </row>
    <row r="459" spans="1:5" ht="13.5" customHeight="1">
      <c r="A459" s="23"/>
      <c r="B459" s="14"/>
      <c r="C459" s="16" t="s">
        <v>494</v>
      </c>
      <c r="D459" s="13" t="s">
        <v>58</v>
      </c>
      <c r="E459" s="13">
        <v>140</v>
      </c>
    </row>
    <row r="460" spans="1:5" ht="13.5" customHeight="1">
      <c r="A460" s="23"/>
      <c r="B460" s="14"/>
      <c r="C460" s="16" t="s">
        <v>495</v>
      </c>
      <c r="D460" s="13" t="s">
        <v>79</v>
      </c>
      <c r="E460" s="13">
        <v>252</v>
      </c>
    </row>
    <row r="461" spans="1:5" ht="13.5" customHeight="1">
      <c r="A461" s="23"/>
      <c r="B461" s="14"/>
      <c r="C461" s="16" t="s">
        <v>496</v>
      </c>
      <c r="D461" s="13" t="s">
        <v>79</v>
      </c>
      <c r="E461" s="13">
        <v>313</v>
      </c>
    </row>
    <row r="462" spans="1:5" ht="13.5" customHeight="1">
      <c r="A462" s="23"/>
      <c r="B462" s="14" t="s">
        <v>497</v>
      </c>
      <c r="C462" s="2" t="s">
        <v>498</v>
      </c>
      <c r="D462" s="2"/>
      <c r="E462" s="2">
        <f>SUM(E463:E466)</f>
        <v>610</v>
      </c>
    </row>
    <row r="463" spans="1:5" ht="27" customHeight="1">
      <c r="A463" s="23"/>
      <c r="B463" s="14"/>
      <c r="C463" s="16" t="s">
        <v>499</v>
      </c>
      <c r="D463" s="13" t="s">
        <v>64</v>
      </c>
      <c r="E463" s="13">
        <v>200</v>
      </c>
    </row>
    <row r="464" spans="1:5" ht="27" customHeight="1">
      <c r="A464" s="23"/>
      <c r="B464" s="14"/>
      <c r="C464" s="16" t="s">
        <v>500</v>
      </c>
      <c r="D464" s="13" t="s">
        <v>17</v>
      </c>
      <c r="E464" s="13">
        <v>80</v>
      </c>
    </row>
    <row r="465" spans="1:5" ht="13.5" customHeight="1">
      <c r="A465" s="23"/>
      <c r="B465" s="14"/>
      <c r="C465" s="16" t="s">
        <v>501</v>
      </c>
      <c r="D465" s="13" t="s">
        <v>58</v>
      </c>
      <c r="E465" s="13">
        <v>280</v>
      </c>
    </row>
    <row r="466" spans="1:5">
      <c r="A466" s="23"/>
      <c r="B466" s="14"/>
      <c r="C466" s="16" t="s">
        <v>31</v>
      </c>
      <c r="D466" s="13" t="s">
        <v>32</v>
      </c>
      <c r="E466" s="13">
        <v>50</v>
      </c>
    </row>
    <row r="467" spans="1:5" ht="13.5" customHeight="1">
      <c r="A467" s="23"/>
      <c r="B467" s="14" t="s">
        <v>502</v>
      </c>
      <c r="C467" s="2" t="s">
        <v>503</v>
      </c>
      <c r="D467" s="13"/>
      <c r="E467" s="2">
        <f>SUM(E468:E470)</f>
        <v>1489</v>
      </c>
    </row>
    <row r="468" spans="1:5" ht="13.5" customHeight="1">
      <c r="A468" s="23"/>
      <c r="B468" s="14"/>
      <c r="C468" s="16" t="s">
        <v>504</v>
      </c>
      <c r="D468" s="13" t="s">
        <v>45</v>
      </c>
      <c r="E468" s="13">
        <v>750</v>
      </c>
    </row>
    <row r="469" spans="1:5" ht="13.5" customHeight="1">
      <c r="A469" s="23"/>
      <c r="B469" s="14"/>
      <c r="C469" s="27" t="s">
        <v>505</v>
      </c>
      <c r="D469" s="13" t="s">
        <v>79</v>
      </c>
      <c r="E469" s="17">
        <v>448</v>
      </c>
    </row>
    <row r="470" spans="1:5" ht="13.5" customHeight="1">
      <c r="A470" s="23"/>
      <c r="B470" s="14"/>
      <c r="C470" s="27" t="s">
        <v>506</v>
      </c>
      <c r="D470" s="13" t="s">
        <v>79</v>
      </c>
      <c r="E470" s="17">
        <v>291</v>
      </c>
    </row>
    <row r="471" spans="1:5" ht="13.5" customHeight="1">
      <c r="A471" s="23"/>
      <c r="B471" s="14" t="s">
        <v>507</v>
      </c>
      <c r="C471" s="2" t="s">
        <v>508</v>
      </c>
      <c r="D471" s="2"/>
      <c r="E471" s="2">
        <f>SUM(E472:E473)</f>
        <v>609</v>
      </c>
    </row>
    <row r="472" spans="1:5" ht="13.5" customHeight="1">
      <c r="A472" s="23"/>
      <c r="B472" s="14"/>
      <c r="C472" s="16" t="s">
        <v>509</v>
      </c>
      <c r="D472" s="13" t="s">
        <v>58</v>
      </c>
      <c r="E472" s="13">
        <v>110</v>
      </c>
    </row>
    <row r="473" spans="1:5" ht="13.5" customHeight="1">
      <c r="A473" s="23"/>
      <c r="B473" s="14"/>
      <c r="C473" s="16" t="s">
        <v>510</v>
      </c>
      <c r="D473" s="13" t="s">
        <v>79</v>
      </c>
      <c r="E473" s="13">
        <v>499</v>
      </c>
    </row>
    <row r="474" spans="1:5" ht="13.5" customHeight="1">
      <c r="A474" s="23"/>
      <c r="B474" s="24" t="s">
        <v>511</v>
      </c>
      <c r="C474" s="2" t="s">
        <v>512</v>
      </c>
      <c r="D474" s="2"/>
      <c r="E474" s="2">
        <f>E475</f>
        <v>130</v>
      </c>
    </row>
    <row r="475" spans="1:5" ht="13.5" customHeight="1">
      <c r="A475" s="23"/>
      <c r="B475" s="24"/>
      <c r="C475" s="16" t="s">
        <v>513</v>
      </c>
      <c r="D475" s="13" t="s">
        <v>58</v>
      </c>
      <c r="E475" s="13">
        <v>130</v>
      </c>
    </row>
    <row r="476" spans="1:5" ht="13.5" customHeight="1">
      <c r="A476" s="23"/>
      <c r="B476" s="25" t="s">
        <v>514</v>
      </c>
      <c r="C476" s="2" t="s">
        <v>515</v>
      </c>
      <c r="D476" s="13"/>
      <c r="E476" s="2">
        <f>E477</f>
        <v>440</v>
      </c>
    </row>
    <row r="477" spans="1:5" ht="13.5" customHeight="1">
      <c r="A477" s="23"/>
      <c r="B477" s="26"/>
      <c r="C477" s="16" t="s">
        <v>516</v>
      </c>
      <c r="D477" s="13" t="s">
        <v>58</v>
      </c>
      <c r="E477" s="13">
        <v>440</v>
      </c>
    </row>
    <row r="478" spans="1:5" ht="13.5" customHeight="1">
      <c r="A478" s="14" t="s">
        <v>517</v>
      </c>
      <c r="B478" s="6" t="s">
        <v>518</v>
      </c>
      <c r="C478" s="16"/>
      <c r="D478" s="13"/>
      <c r="E478" s="2">
        <f>E479+E487+E493+E497+E499+E501+E504+E507+E509</f>
        <v>4687</v>
      </c>
    </row>
    <row r="479" spans="1:5" ht="13.5" customHeight="1">
      <c r="A479" s="14"/>
      <c r="B479" s="15" t="s">
        <v>519</v>
      </c>
      <c r="C479" s="16"/>
      <c r="D479" s="13"/>
      <c r="E479" s="2">
        <f>E480+E482</f>
        <v>715</v>
      </c>
    </row>
    <row r="480" spans="1:5" ht="13.5" customHeight="1">
      <c r="A480" s="14"/>
      <c r="B480" s="14" t="s">
        <v>12</v>
      </c>
      <c r="C480" s="2" t="s">
        <v>13</v>
      </c>
      <c r="D480" s="13"/>
      <c r="E480" s="2">
        <f>E481</f>
        <v>200</v>
      </c>
    </row>
    <row r="481" spans="1:5">
      <c r="A481" s="14"/>
      <c r="B481" s="14"/>
      <c r="C481" s="16" t="s">
        <v>31</v>
      </c>
      <c r="D481" s="13" t="s">
        <v>32</v>
      </c>
      <c r="E481" s="18">
        <v>200</v>
      </c>
    </row>
    <row r="482" spans="1:5" ht="13.5" customHeight="1">
      <c r="A482" s="14"/>
      <c r="B482" s="14" t="s">
        <v>520</v>
      </c>
      <c r="C482" s="2" t="s">
        <v>521</v>
      </c>
      <c r="D482" s="2"/>
      <c r="E482" s="2">
        <f>SUM(E483:E486)</f>
        <v>515</v>
      </c>
    </row>
    <row r="483" spans="1:5" ht="27" customHeight="1">
      <c r="A483" s="14"/>
      <c r="B483" s="14"/>
      <c r="C483" s="16" t="s">
        <v>522</v>
      </c>
      <c r="D483" s="13" t="s">
        <v>17</v>
      </c>
      <c r="E483" s="13">
        <v>45</v>
      </c>
    </row>
    <row r="484" spans="1:5" ht="27" customHeight="1">
      <c r="A484" s="14"/>
      <c r="B484" s="14"/>
      <c r="C484" s="16" t="s">
        <v>523</v>
      </c>
      <c r="D484" s="13" t="s">
        <v>17</v>
      </c>
      <c r="E484" s="13">
        <v>100</v>
      </c>
    </row>
    <row r="485" spans="1:5" ht="13.5" customHeight="1">
      <c r="A485" s="14"/>
      <c r="B485" s="14"/>
      <c r="C485" s="16" t="s">
        <v>524</v>
      </c>
      <c r="D485" s="13" t="s">
        <v>58</v>
      </c>
      <c r="E485" s="13">
        <v>330</v>
      </c>
    </row>
    <row r="486" spans="1:5" ht="13.5" customHeight="1">
      <c r="A486" s="14"/>
      <c r="B486" s="14"/>
      <c r="C486" s="16" t="s">
        <v>525</v>
      </c>
      <c r="D486" s="13" t="s">
        <v>34</v>
      </c>
      <c r="E486" s="13">
        <v>40</v>
      </c>
    </row>
    <row r="487" spans="1:5" ht="13.5" customHeight="1">
      <c r="A487" s="14"/>
      <c r="B487" s="14" t="s">
        <v>526</v>
      </c>
      <c r="C487" s="2" t="s">
        <v>527</v>
      </c>
      <c r="D487" s="2"/>
      <c r="E487" s="2">
        <f>SUM(E488:E492)</f>
        <v>1427</v>
      </c>
    </row>
    <row r="488" spans="1:5" ht="27" customHeight="1">
      <c r="A488" s="14"/>
      <c r="B488" s="14"/>
      <c r="C488" s="16" t="s">
        <v>528</v>
      </c>
      <c r="D488" s="13" t="s">
        <v>15</v>
      </c>
      <c r="E488" s="13">
        <v>253</v>
      </c>
    </row>
    <row r="489" spans="1:5" ht="13.5" customHeight="1">
      <c r="A489" s="14"/>
      <c r="B489" s="14"/>
      <c r="C489" s="16" t="s">
        <v>529</v>
      </c>
      <c r="D489" s="13" t="s">
        <v>15</v>
      </c>
      <c r="E489" s="13">
        <v>504</v>
      </c>
    </row>
    <row r="490" spans="1:5" ht="27" customHeight="1">
      <c r="A490" s="14"/>
      <c r="B490" s="14"/>
      <c r="C490" s="16" t="s">
        <v>530</v>
      </c>
      <c r="D490" s="13" t="s">
        <v>17</v>
      </c>
      <c r="E490" s="13">
        <v>50</v>
      </c>
    </row>
    <row r="491" spans="1:5" ht="13.5" customHeight="1">
      <c r="A491" s="14"/>
      <c r="B491" s="14"/>
      <c r="C491" s="16" t="s">
        <v>531</v>
      </c>
      <c r="D491" s="13" t="s">
        <v>51</v>
      </c>
      <c r="E491" s="13">
        <v>600</v>
      </c>
    </row>
    <row r="492" spans="1:5" ht="13.5" customHeight="1">
      <c r="A492" s="14"/>
      <c r="B492" s="14"/>
      <c r="C492" s="16" t="s">
        <v>525</v>
      </c>
      <c r="D492" s="13" t="s">
        <v>34</v>
      </c>
      <c r="E492" s="18">
        <v>20</v>
      </c>
    </row>
    <row r="493" spans="1:5" ht="13.5" customHeight="1">
      <c r="A493" s="14"/>
      <c r="B493" s="24" t="s">
        <v>532</v>
      </c>
      <c r="C493" s="2" t="s">
        <v>533</v>
      </c>
      <c r="D493" s="2"/>
      <c r="E493" s="2">
        <f>SUM(E494:E496)</f>
        <v>295</v>
      </c>
    </row>
    <row r="494" spans="1:5" ht="13.5" customHeight="1">
      <c r="A494" s="14"/>
      <c r="B494" s="24"/>
      <c r="C494" s="16" t="s">
        <v>534</v>
      </c>
      <c r="D494" s="13" t="s">
        <v>15</v>
      </c>
      <c r="E494" s="18">
        <v>225</v>
      </c>
    </row>
    <row r="495" spans="1:5">
      <c r="A495" s="14"/>
      <c r="B495" s="24"/>
      <c r="C495" s="16" t="s">
        <v>31</v>
      </c>
      <c r="D495" s="13" t="s">
        <v>32</v>
      </c>
      <c r="E495" s="18">
        <v>50</v>
      </c>
    </row>
    <row r="496" spans="1:5" ht="13.5" customHeight="1">
      <c r="A496" s="14"/>
      <c r="B496" s="24"/>
      <c r="C496" s="16" t="s">
        <v>525</v>
      </c>
      <c r="D496" s="13" t="s">
        <v>34</v>
      </c>
      <c r="E496" s="13">
        <v>20</v>
      </c>
    </row>
    <row r="497" spans="1:5" ht="13.5" customHeight="1">
      <c r="A497" s="14"/>
      <c r="B497" s="14" t="s">
        <v>535</v>
      </c>
      <c r="C497" s="2" t="s">
        <v>536</v>
      </c>
      <c r="D497" s="2"/>
      <c r="E497" s="2">
        <f>SUM(E498:E498)</f>
        <v>400</v>
      </c>
    </row>
    <row r="498" spans="1:5" ht="27" customHeight="1">
      <c r="A498" s="14"/>
      <c r="B498" s="14"/>
      <c r="C498" s="16" t="s">
        <v>537</v>
      </c>
      <c r="D498" s="13" t="s">
        <v>64</v>
      </c>
      <c r="E498" s="13">
        <v>400</v>
      </c>
    </row>
    <row r="499" spans="1:5" ht="13.5" customHeight="1">
      <c r="A499" s="14"/>
      <c r="B499" s="14" t="s">
        <v>538</v>
      </c>
      <c r="C499" s="2" t="s">
        <v>539</v>
      </c>
      <c r="D499" s="2"/>
      <c r="E499" s="2">
        <f>SUM(E500:E500)</f>
        <v>110</v>
      </c>
    </row>
    <row r="500" spans="1:5" ht="13.5" customHeight="1">
      <c r="A500" s="14"/>
      <c r="B500" s="14"/>
      <c r="C500" s="16" t="s">
        <v>540</v>
      </c>
      <c r="D500" s="13" t="s">
        <v>58</v>
      </c>
      <c r="E500" s="13">
        <v>110</v>
      </c>
    </row>
    <row r="501" spans="1:5" ht="13.5" customHeight="1">
      <c r="A501" s="14"/>
      <c r="B501" s="14" t="s">
        <v>541</v>
      </c>
      <c r="C501" s="2" t="s">
        <v>542</v>
      </c>
      <c r="D501" s="2"/>
      <c r="E501" s="2">
        <f>E502+E503</f>
        <v>730</v>
      </c>
    </row>
    <row r="502" spans="1:5" ht="13.5" customHeight="1">
      <c r="A502" s="14"/>
      <c r="B502" s="14"/>
      <c r="C502" s="16" t="s">
        <v>543</v>
      </c>
      <c r="D502" s="13" t="s">
        <v>58</v>
      </c>
      <c r="E502" s="13">
        <v>630</v>
      </c>
    </row>
    <row r="503" spans="1:5" ht="13.5" customHeight="1">
      <c r="A503" s="14"/>
      <c r="B503" s="14"/>
      <c r="C503" s="16" t="s">
        <v>544</v>
      </c>
      <c r="D503" s="13" t="s">
        <v>77</v>
      </c>
      <c r="E503" s="18">
        <v>100</v>
      </c>
    </row>
    <row r="504" spans="1:5" ht="13.5" customHeight="1">
      <c r="A504" s="14"/>
      <c r="B504" s="14" t="s">
        <v>545</v>
      </c>
      <c r="C504" s="2" t="s">
        <v>546</v>
      </c>
      <c r="D504" s="2"/>
      <c r="E504" s="2">
        <f>SUM(E505:E506)</f>
        <v>220</v>
      </c>
    </row>
    <row r="505" spans="1:5" ht="13.5" customHeight="1">
      <c r="A505" s="14"/>
      <c r="B505" s="14"/>
      <c r="C505" s="16" t="s">
        <v>547</v>
      </c>
      <c r="D505" s="13" t="s">
        <v>58</v>
      </c>
      <c r="E505" s="13">
        <v>200</v>
      </c>
    </row>
    <row r="506" spans="1:5" ht="13.5" customHeight="1">
      <c r="A506" s="14"/>
      <c r="B506" s="14"/>
      <c r="C506" s="16" t="s">
        <v>525</v>
      </c>
      <c r="D506" s="13" t="s">
        <v>34</v>
      </c>
      <c r="E506" s="13">
        <v>20</v>
      </c>
    </row>
    <row r="507" spans="1:5" ht="13.5" customHeight="1">
      <c r="A507" s="14"/>
      <c r="B507" s="14" t="s">
        <v>548</v>
      </c>
      <c r="C507" s="2" t="s">
        <v>549</v>
      </c>
      <c r="D507" s="13"/>
      <c r="E507" s="28">
        <f>SUM(E508:E508)</f>
        <v>750</v>
      </c>
    </row>
    <row r="508" spans="1:5" ht="13.5" customHeight="1">
      <c r="A508" s="14"/>
      <c r="B508" s="14"/>
      <c r="C508" s="16" t="s">
        <v>550</v>
      </c>
      <c r="D508" s="13" t="s">
        <v>45</v>
      </c>
      <c r="E508" s="13">
        <v>750</v>
      </c>
    </row>
    <row r="509" spans="1:5" ht="13.5" customHeight="1">
      <c r="A509" s="14"/>
      <c r="B509" s="14" t="s">
        <v>551</v>
      </c>
      <c r="C509" s="2" t="s">
        <v>552</v>
      </c>
      <c r="D509" s="2"/>
      <c r="E509" s="2">
        <f>E510</f>
        <v>40</v>
      </c>
    </row>
    <row r="510" spans="1:5" ht="13.5" customHeight="1">
      <c r="A510" s="14"/>
      <c r="B510" s="14"/>
      <c r="C510" s="16" t="s">
        <v>525</v>
      </c>
      <c r="D510" s="13" t="s">
        <v>34</v>
      </c>
      <c r="E510" s="13">
        <v>40</v>
      </c>
    </row>
    <row r="511" spans="1:5" ht="13.5" customHeight="1">
      <c r="A511" s="14" t="s">
        <v>553</v>
      </c>
      <c r="B511" s="2" t="s">
        <v>554</v>
      </c>
      <c r="C511" s="16"/>
      <c r="D511" s="13"/>
      <c r="E511" s="2">
        <f>E512+E520+E523+E525+E527+E529+E532+E536+E545+E547+E550+E554+E558</f>
        <v>7015</v>
      </c>
    </row>
    <row r="512" spans="1:5" ht="13.5" customHeight="1">
      <c r="A512" s="14"/>
      <c r="B512" s="15" t="s">
        <v>555</v>
      </c>
      <c r="C512" s="16"/>
      <c r="D512" s="13"/>
      <c r="E512" s="2">
        <f>E513+E517</f>
        <v>563</v>
      </c>
    </row>
    <row r="513" spans="1:5" ht="13.5" customHeight="1">
      <c r="A513" s="14"/>
      <c r="B513" s="22" t="s">
        <v>12</v>
      </c>
      <c r="C513" s="2" t="s">
        <v>13</v>
      </c>
      <c r="D513" s="13"/>
      <c r="E513" s="2">
        <f>E514+E516+E515</f>
        <v>500</v>
      </c>
    </row>
    <row r="514" spans="1:5" ht="13.5" customHeight="1">
      <c r="A514" s="14"/>
      <c r="B514" s="23"/>
      <c r="C514" s="16" t="s">
        <v>556</v>
      </c>
      <c r="D514" s="13" t="s">
        <v>15</v>
      </c>
      <c r="E514" s="13">
        <v>200</v>
      </c>
    </row>
    <row r="515" spans="1:5">
      <c r="A515" s="14"/>
      <c r="B515" s="23"/>
      <c r="C515" s="16" t="s">
        <v>31</v>
      </c>
      <c r="D515" s="13" t="s">
        <v>32</v>
      </c>
      <c r="E515" s="18">
        <v>200</v>
      </c>
    </row>
    <row r="516" spans="1:5" ht="13.5" customHeight="1">
      <c r="A516" s="14"/>
      <c r="B516" s="30"/>
      <c r="C516" s="16" t="s">
        <v>557</v>
      </c>
      <c r="D516" s="13" t="s">
        <v>34</v>
      </c>
      <c r="E516" s="18">
        <v>100</v>
      </c>
    </row>
    <row r="517" spans="1:5" ht="13.5" customHeight="1">
      <c r="A517" s="14"/>
      <c r="B517" s="14" t="s">
        <v>558</v>
      </c>
      <c r="C517" s="2" t="s">
        <v>559</v>
      </c>
      <c r="D517" s="2"/>
      <c r="E517" s="2">
        <f>E519+E518</f>
        <v>63</v>
      </c>
    </row>
    <row r="518" spans="1:5">
      <c r="A518" s="14"/>
      <c r="B518" s="14"/>
      <c r="C518" s="16" t="s">
        <v>31</v>
      </c>
      <c r="D518" s="13" t="s">
        <v>32</v>
      </c>
      <c r="E518" s="18">
        <v>50</v>
      </c>
    </row>
    <row r="519" spans="1:5" ht="27" customHeight="1">
      <c r="A519" s="14"/>
      <c r="B519" s="14"/>
      <c r="C519" s="16" t="s">
        <v>560</v>
      </c>
      <c r="D519" s="13" t="s">
        <v>236</v>
      </c>
      <c r="E519" s="13">
        <v>13</v>
      </c>
    </row>
    <row r="520" spans="1:5" ht="13.5" customHeight="1">
      <c r="A520" s="14"/>
      <c r="B520" s="14" t="s">
        <v>561</v>
      </c>
      <c r="C520" s="2" t="s">
        <v>562</v>
      </c>
      <c r="D520" s="2"/>
      <c r="E520" s="2">
        <f>SUM(E521:E522)</f>
        <v>600</v>
      </c>
    </row>
    <row r="521" spans="1:5" ht="13.5" customHeight="1">
      <c r="A521" s="14"/>
      <c r="B521" s="14"/>
      <c r="C521" s="16" t="s">
        <v>563</v>
      </c>
      <c r="D521" s="13" t="s">
        <v>86</v>
      </c>
      <c r="E521" s="13">
        <v>300</v>
      </c>
    </row>
    <row r="522" spans="1:5" ht="13.5" customHeight="1">
      <c r="A522" s="14"/>
      <c r="B522" s="14"/>
      <c r="C522" s="16" t="s">
        <v>564</v>
      </c>
      <c r="D522" s="13" t="s">
        <v>86</v>
      </c>
      <c r="E522" s="13">
        <v>300</v>
      </c>
    </row>
    <row r="523" spans="1:5" ht="13.5" customHeight="1">
      <c r="A523" s="14"/>
      <c r="B523" s="24" t="s">
        <v>565</v>
      </c>
      <c r="C523" s="2" t="s">
        <v>566</v>
      </c>
      <c r="D523" s="2"/>
      <c r="E523" s="2">
        <f>SUM(E524:E524)</f>
        <v>190</v>
      </c>
    </row>
    <row r="524" spans="1:5" ht="13.5" customHeight="1">
      <c r="A524" s="14"/>
      <c r="B524" s="24"/>
      <c r="C524" s="16" t="s">
        <v>567</v>
      </c>
      <c r="D524" s="13" t="s">
        <v>58</v>
      </c>
      <c r="E524" s="13">
        <v>190</v>
      </c>
    </row>
    <row r="525" spans="1:5" ht="13.5" customHeight="1">
      <c r="A525" s="14"/>
      <c r="B525" s="24" t="s">
        <v>568</v>
      </c>
      <c r="C525" s="2" t="s">
        <v>569</v>
      </c>
      <c r="D525" s="2"/>
      <c r="E525" s="2">
        <f>E526</f>
        <v>440</v>
      </c>
    </row>
    <row r="526" spans="1:5" ht="13.5" customHeight="1">
      <c r="A526" s="14"/>
      <c r="B526" s="24"/>
      <c r="C526" s="16" t="s">
        <v>570</v>
      </c>
      <c r="D526" s="13" t="s">
        <v>58</v>
      </c>
      <c r="E526" s="13">
        <v>440</v>
      </c>
    </row>
    <row r="527" spans="1:5" ht="13.5" customHeight="1">
      <c r="A527" s="14"/>
      <c r="B527" s="14" t="s">
        <v>571</v>
      </c>
      <c r="C527" s="2" t="s">
        <v>572</v>
      </c>
      <c r="D527" s="2"/>
      <c r="E527" s="2">
        <f>SUM(E528:E528)</f>
        <v>150</v>
      </c>
    </row>
    <row r="528" spans="1:5" ht="13.5" customHeight="1">
      <c r="A528" s="14"/>
      <c r="B528" s="14"/>
      <c r="C528" s="16" t="s">
        <v>573</v>
      </c>
      <c r="D528" s="13" t="s">
        <v>58</v>
      </c>
      <c r="E528" s="13">
        <v>150</v>
      </c>
    </row>
    <row r="529" spans="1:5" ht="13.5" customHeight="1">
      <c r="A529" s="14"/>
      <c r="B529" s="24" t="s">
        <v>574</v>
      </c>
      <c r="C529" s="2" t="s">
        <v>575</v>
      </c>
      <c r="D529" s="2"/>
      <c r="E529" s="28">
        <f>SUM(E530:E531)</f>
        <v>790</v>
      </c>
    </row>
    <row r="530" spans="1:5" ht="13.5" customHeight="1">
      <c r="A530" s="14"/>
      <c r="B530" s="24"/>
      <c r="C530" s="16" t="s">
        <v>576</v>
      </c>
      <c r="D530" s="13" t="s">
        <v>45</v>
      </c>
      <c r="E530" s="13">
        <v>750</v>
      </c>
    </row>
    <row r="531" spans="1:5" ht="13.5" customHeight="1">
      <c r="A531" s="14"/>
      <c r="B531" s="24"/>
      <c r="C531" s="16" t="s">
        <v>557</v>
      </c>
      <c r="D531" s="13" t="s">
        <v>34</v>
      </c>
      <c r="E531" s="13">
        <v>40</v>
      </c>
    </row>
    <row r="532" spans="1:5" ht="13.5" customHeight="1">
      <c r="A532" s="14"/>
      <c r="B532" s="14" t="s">
        <v>577</v>
      </c>
      <c r="C532" s="2" t="s">
        <v>578</v>
      </c>
      <c r="D532" s="2"/>
      <c r="E532" s="28">
        <f>SUM(E533:E535)</f>
        <v>370</v>
      </c>
    </row>
    <row r="533" spans="1:5" ht="13.5" customHeight="1">
      <c r="A533" s="14"/>
      <c r="B533" s="14"/>
      <c r="C533" s="16" t="s">
        <v>579</v>
      </c>
      <c r="D533" s="13" t="s">
        <v>58</v>
      </c>
      <c r="E533" s="13">
        <v>330</v>
      </c>
    </row>
    <row r="534" spans="1:5" ht="13.5" customHeight="1">
      <c r="A534" s="14"/>
      <c r="B534" s="14"/>
      <c r="C534" s="16" t="s">
        <v>44</v>
      </c>
      <c r="D534" s="13" t="s">
        <v>45</v>
      </c>
      <c r="E534" s="18">
        <v>20</v>
      </c>
    </row>
    <row r="535" spans="1:5" ht="13.5" customHeight="1">
      <c r="A535" s="14"/>
      <c r="B535" s="14"/>
      <c r="C535" s="16" t="s">
        <v>557</v>
      </c>
      <c r="D535" s="13" t="s">
        <v>34</v>
      </c>
      <c r="E535" s="13">
        <v>20</v>
      </c>
    </row>
    <row r="536" spans="1:5" ht="13.5" customHeight="1">
      <c r="A536" s="14"/>
      <c r="B536" s="14" t="s">
        <v>580</v>
      </c>
      <c r="C536" s="2" t="s">
        <v>581</v>
      </c>
      <c r="D536" s="2"/>
      <c r="E536" s="2">
        <f>SUM(E537:E544)</f>
        <v>1142</v>
      </c>
    </row>
    <row r="537" spans="1:5" ht="27" customHeight="1">
      <c r="A537" s="14"/>
      <c r="B537" s="14"/>
      <c r="C537" s="16" t="s">
        <v>582</v>
      </c>
      <c r="D537" s="13" t="s">
        <v>17</v>
      </c>
      <c r="E537" s="13">
        <v>80</v>
      </c>
    </row>
    <row r="538" spans="1:5" ht="27" customHeight="1">
      <c r="A538" s="14"/>
      <c r="B538" s="14"/>
      <c r="C538" s="16" t="s">
        <v>583</v>
      </c>
      <c r="D538" s="13" t="s">
        <v>17</v>
      </c>
      <c r="E538" s="13">
        <v>45</v>
      </c>
    </row>
    <row r="539" spans="1:5" ht="13.5" customHeight="1">
      <c r="A539" s="14"/>
      <c r="B539" s="14"/>
      <c r="C539" s="16" t="s">
        <v>584</v>
      </c>
      <c r="D539" s="13" t="s">
        <v>58</v>
      </c>
      <c r="E539" s="13">
        <v>350</v>
      </c>
    </row>
    <row r="540" spans="1:5" ht="13.5" customHeight="1">
      <c r="A540" s="14"/>
      <c r="B540" s="14"/>
      <c r="C540" s="16" t="s">
        <v>585</v>
      </c>
      <c r="D540" s="13" t="s">
        <v>41</v>
      </c>
      <c r="E540" s="13">
        <v>350</v>
      </c>
    </row>
    <row r="541" spans="1:5" ht="13.5" customHeight="1">
      <c r="A541" s="14"/>
      <c r="B541" s="14"/>
      <c r="C541" s="16" t="s">
        <v>586</v>
      </c>
      <c r="D541" s="13" t="s">
        <v>77</v>
      </c>
      <c r="E541" s="18">
        <v>100</v>
      </c>
    </row>
    <row r="542" spans="1:5" ht="13.5" customHeight="1">
      <c r="A542" s="14"/>
      <c r="B542" s="14"/>
      <c r="C542" s="16" t="s">
        <v>587</v>
      </c>
      <c r="D542" s="13" t="s">
        <v>30</v>
      </c>
      <c r="E542" s="18">
        <v>50</v>
      </c>
    </row>
    <row r="543" spans="1:5">
      <c r="A543" s="14"/>
      <c r="B543" s="14"/>
      <c r="C543" s="16" t="s">
        <v>588</v>
      </c>
      <c r="D543" s="13" t="s">
        <v>32</v>
      </c>
      <c r="E543" s="13">
        <v>17</v>
      </c>
    </row>
    <row r="544" spans="1:5" ht="13.5" customHeight="1">
      <c r="A544" s="14"/>
      <c r="B544" s="14"/>
      <c r="C544" s="16" t="s">
        <v>589</v>
      </c>
      <c r="D544" s="13" t="s">
        <v>45</v>
      </c>
      <c r="E544" s="13">
        <v>150</v>
      </c>
    </row>
    <row r="545" spans="1:5" ht="13.5" customHeight="1">
      <c r="A545" s="14"/>
      <c r="B545" s="14" t="s">
        <v>590</v>
      </c>
      <c r="C545" s="2" t="s">
        <v>591</v>
      </c>
      <c r="D545" s="2"/>
      <c r="E545" s="2">
        <f>SUM(E546:E546)</f>
        <v>150</v>
      </c>
    </row>
    <row r="546" spans="1:5" ht="13.5" customHeight="1">
      <c r="A546" s="14"/>
      <c r="B546" s="14"/>
      <c r="C546" s="16" t="s">
        <v>592</v>
      </c>
      <c r="D546" s="13" t="s">
        <v>58</v>
      </c>
      <c r="E546" s="13">
        <v>150</v>
      </c>
    </row>
    <row r="547" spans="1:5" ht="13.5" customHeight="1">
      <c r="A547" s="14"/>
      <c r="B547" s="14" t="s">
        <v>593</v>
      </c>
      <c r="C547" s="2" t="s">
        <v>594</v>
      </c>
      <c r="D547" s="2"/>
      <c r="E547" s="2">
        <f>SUM(E548:E549)</f>
        <v>730</v>
      </c>
    </row>
    <row r="548" spans="1:5" ht="27" customHeight="1">
      <c r="A548" s="14"/>
      <c r="B548" s="14"/>
      <c r="C548" s="16" t="s">
        <v>595</v>
      </c>
      <c r="D548" s="13" t="s">
        <v>17</v>
      </c>
      <c r="E548" s="13">
        <v>100</v>
      </c>
    </row>
    <row r="549" spans="1:5" ht="13.5" customHeight="1">
      <c r="A549" s="14"/>
      <c r="B549" s="14"/>
      <c r="C549" s="16" t="s">
        <v>596</v>
      </c>
      <c r="D549" s="13" t="s">
        <v>58</v>
      </c>
      <c r="E549" s="13">
        <v>630</v>
      </c>
    </row>
    <row r="550" spans="1:5" ht="13.5" customHeight="1">
      <c r="A550" s="14"/>
      <c r="B550" s="14" t="s">
        <v>597</v>
      </c>
      <c r="C550" s="2" t="s">
        <v>598</v>
      </c>
      <c r="D550" s="2"/>
      <c r="E550" s="2">
        <f>SUM(E551:E553)</f>
        <v>800</v>
      </c>
    </row>
    <row r="551" spans="1:5" ht="13.5" customHeight="1">
      <c r="A551" s="14"/>
      <c r="B551" s="14"/>
      <c r="C551" s="16" t="s">
        <v>599</v>
      </c>
      <c r="D551" s="13" t="s">
        <v>58</v>
      </c>
      <c r="E551" s="13">
        <v>740</v>
      </c>
    </row>
    <row r="552" spans="1:5" ht="13.5" customHeight="1">
      <c r="A552" s="14"/>
      <c r="B552" s="14"/>
      <c r="C552" s="16" t="s">
        <v>600</v>
      </c>
      <c r="D552" s="13" t="s">
        <v>45</v>
      </c>
      <c r="E552" s="13">
        <v>40</v>
      </c>
    </row>
    <row r="553" spans="1:5" ht="13.5" customHeight="1">
      <c r="A553" s="14"/>
      <c r="B553" s="14"/>
      <c r="C553" s="16" t="s">
        <v>44</v>
      </c>
      <c r="D553" s="13" t="s">
        <v>45</v>
      </c>
      <c r="E553" s="18">
        <v>20</v>
      </c>
    </row>
    <row r="554" spans="1:5" ht="13.5" customHeight="1">
      <c r="A554" s="14"/>
      <c r="B554" s="24" t="s">
        <v>601</v>
      </c>
      <c r="C554" s="2" t="s">
        <v>602</v>
      </c>
      <c r="D554" s="2"/>
      <c r="E554" s="2">
        <f>E555+E557+E556</f>
        <v>490</v>
      </c>
    </row>
    <row r="555" spans="1:5" ht="27" customHeight="1">
      <c r="A555" s="14"/>
      <c r="B555" s="24"/>
      <c r="C555" s="16" t="s">
        <v>603</v>
      </c>
      <c r="D555" s="13" t="s">
        <v>64</v>
      </c>
      <c r="E555" s="13">
        <v>300</v>
      </c>
    </row>
    <row r="556" spans="1:5" ht="13.5" customHeight="1">
      <c r="A556" s="14"/>
      <c r="B556" s="24"/>
      <c r="C556" s="16" t="s">
        <v>604</v>
      </c>
      <c r="D556" s="13" t="s">
        <v>58</v>
      </c>
      <c r="E556" s="13">
        <v>130</v>
      </c>
    </row>
    <row r="557" spans="1:5" ht="13.5" customHeight="1">
      <c r="A557" s="14"/>
      <c r="B557" s="24"/>
      <c r="C557" s="16" t="s">
        <v>557</v>
      </c>
      <c r="D557" s="13" t="s">
        <v>34</v>
      </c>
      <c r="E557" s="17">
        <v>60</v>
      </c>
    </row>
    <row r="558" spans="1:5" ht="13.5" customHeight="1">
      <c r="A558" s="14"/>
      <c r="B558" s="14" t="s">
        <v>605</v>
      </c>
      <c r="C558" s="2" t="s">
        <v>606</v>
      </c>
      <c r="D558" s="2"/>
      <c r="E558" s="28">
        <f>E559+E560</f>
        <v>600</v>
      </c>
    </row>
    <row r="559" spans="1:5" ht="27" customHeight="1">
      <c r="A559" s="14"/>
      <c r="B559" s="14"/>
      <c r="C559" s="16" t="s">
        <v>607</v>
      </c>
      <c r="D559" s="13" t="s">
        <v>64</v>
      </c>
      <c r="E559" s="13">
        <v>300</v>
      </c>
    </row>
    <row r="560" spans="1:5" ht="13.5" customHeight="1">
      <c r="A560" s="14"/>
      <c r="B560" s="14"/>
      <c r="C560" s="16" t="s">
        <v>608</v>
      </c>
      <c r="D560" s="13" t="s">
        <v>58</v>
      </c>
      <c r="E560" s="13">
        <v>300</v>
      </c>
    </row>
    <row r="561" spans="1:5" ht="13.5" customHeight="1">
      <c r="A561" s="14" t="s">
        <v>609</v>
      </c>
      <c r="B561" s="2" t="s">
        <v>610</v>
      </c>
      <c r="C561" s="16"/>
      <c r="D561" s="13"/>
      <c r="E561" s="2">
        <f>E562+E576+E581+E584+E592</f>
        <v>6215.6</v>
      </c>
    </row>
    <row r="562" spans="1:5" ht="13.5" customHeight="1">
      <c r="A562" s="14"/>
      <c r="B562" s="15" t="s">
        <v>611</v>
      </c>
      <c r="C562" s="16"/>
      <c r="D562" s="13"/>
      <c r="E562" s="2">
        <f>E563+E570</f>
        <v>2320</v>
      </c>
    </row>
    <row r="563" spans="1:5" ht="13.5" customHeight="1">
      <c r="A563" s="14"/>
      <c r="B563" s="24" t="s">
        <v>12</v>
      </c>
      <c r="C563" s="2" t="s">
        <v>13</v>
      </c>
      <c r="D563" s="2"/>
      <c r="E563" s="2">
        <f>SUM(E564:E569)</f>
        <v>1120</v>
      </c>
    </row>
    <row r="564" spans="1:5" ht="27" customHeight="1">
      <c r="A564" s="14"/>
      <c r="B564" s="24"/>
      <c r="C564" s="16" t="s">
        <v>612</v>
      </c>
      <c r="D564" s="13" t="s">
        <v>17</v>
      </c>
      <c r="E564" s="13">
        <v>80</v>
      </c>
    </row>
    <row r="565" spans="1:5" ht="27" customHeight="1">
      <c r="A565" s="14"/>
      <c r="B565" s="24"/>
      <c r="C565" s="16" t="s">
        <v>613</v>
      </c>
      <c r="D565" s="13" t="s">
        <v>17</v>
      </c>
      <c r="E565" s="18">
        <v>45</v>
      </c>
    </row>
    <row r="566" spans="1:5" ht="27" customHeight="1">
      <c r="A566" s="14"/>
      <c r="B566" s="24"/>
      <c r="C566" s="16" t="s">
        <v>614</v>
      </c>
      <c r="D566" s="13" t="s">
        <v>17</v>
      </c>
      <c r="E566" s="18">
        <v>45</v>
      </c>
    </row>
    <row r="567" spans="1:5" ht="27" customHeight="1">
      <c r="A567" s="14"/>
      <c r="B567" s="24"/>
      <c r="C567" s="16" t="s">
        <v>615</v>
      </c>
      <c r="D567" s="13" t="s">
        <v>32</v>
      </c>
      <c r="E567" s="13">
        <v>100</v>
      </c>
    </row>
    <row r="568" spans="1:5">
      <c r="A568" s="14"/>
      <c r="B568" s="24"/>
      <c r="C568" s="16" t="s">
        <v>31</v>
      </c>
      <c r="D568" s="13" t="s">
        <v>32</v>
      </c>
      <c r="E568" s="18">
        <v>100</v>
      </c>
    </row>
    <row r="569" spans="1:5" ht="13.5" customHeight="1">
      <c r="A569" s="14"/>
      <c r="B569" s="24"/>
      <c r="C569" s="16" t="s">
        <v>616</v>
      </c>
      <c r="D569" s="13" t="s">
        <v>45</v>
      </c>
      <c r="E569" s="18">
        <v>750</v>
      </c>
    </row>
    <row r="570" spans="1:5" ht="13.5" customHeight="1">
      <c r="A570" s="14"/>
      <c r="B570" s="14" t="s">
        <v>617</v>
      </c>
      <c r="C570" s="2" t="s">
        <v>618</v>
      </c>
      <c r="D570" s="2"/>
      <c r="E570" s="2">
        <f>SUM(E571:E575)</f>
        <v>1200</v>
      </c>
    </row>
    <row r="571" spans="1:5" ht="27" customHeight="1">
      <c r="A571" s="14"/>
      <c r="B571" s="14"/>
      <c r="C571" s="16" t="s">
        <v>619</v>
      </c>
      <c r="D571" s="13" t="s">
        <v>17</v>
      </c>
      <c r="E571" s="13">
        <v>100</v>
      </c>
    </row>
    <row r="572" spans="1:5" ht="13.5" customHeight="1">
      <c r="A572" s="14"/>
      <c r="B572" s="14"/>
      <c r="C572" s="16" t="s">
        <v>620</v>
      </c>
      <c r="D572" s="13" t="s">
        <v>58</v>
      </c>
      <c r="E572" s="13">
        <v>170</v>
      </c>
    </row>
    <row r="573" spans="1:5" ht="13.5" customHeight="1">
      <c r="A573" s="14"/>
      <c r="B573" s="14"/>
      <c r="C573" s="16" t="s">
        <v>621</v>
      </c>
      <c r="D573" s="13" t="s">
        <v>41</v>
      </c>
      <c r="E573" s="13">
        <v>350</v>
      </c>
    </row>
    <row r="574" spans="1:5" ht="13.5" customHeight="1">
      <c r="A574" s="14"/>
      <c r="B574" s="14"/>
      <c r="C574" s="16" t="s">
        <v>622</v>
      </c>
      <c r="D574" s="13" t="s">
        <v>51</v>
      </c>
      <c r="E574" s="13">
        <v>420</v>
      </c>
    </row>
    <row r="575" spans="1:5" ht="13.5" customHeight="1">
      <c r="A575" s="14"/>
      <c r="B575" s="14"/>
      <c r="C575" s="16" t="s">
        <v>623</v>
      </c>
      <c r="D575" s="13" t="s">
        <v>34</v>
      </c>
      <c r="E575" s="18">
        <v>160</v>
      </c>
    </row>
    <row r="576" spans="1:5" ht="13.5" customHeight="1">
      <c r="A576" s="14"/>
      <c r="B576" s="24" t="s">
        <v>624</v>
      </c>
      <c r="C576" s="4" t="s">
        <v>625</v>
      </c>
      <c r="D576" s="4"/>
      <c r="E576" s="4">
        <f>SUM(E577:E580)</f>
        <v>603.6</v>
      </c>
    </row>
    <row r="577" spans="1:5" ht="27" customHeight="1">
      <c r="A577" s="14"/>
      <c r="B577" s="24"/>
      <c r="C577" s="16" t="s">
        <v>626</v>
      </c>
      <c r="D577" s="13" t="s">
        <v>17</v>
      </c>
      <c r="E577" s="18">
        <v>50</v>
      </c>
    </row>
    <row r="578" spans="1:5" ht="13.5" customHeight="1">
      <c r="A578" s="14"/>
      <c r="B578" s="24"/>
      <c r="C578" s="16" t="s">
        <v>627</v>
      </c>
      <c r="D578" s="13" t="s">
        <v>58</v>
      </c>
      <c r="E578" s="13">
        <v>380</v>
      </c>
    </row>
    <row r="579" spans="1:5" ht="13.5" customHeight="1">
      <c r="A579" s="14"/>
      <c r="B579" s="24"/>
      <c r="C579" s="16" t="s">
        <v>628</v>
      </c>
      <c r="D579" s="13" t="s">
        <v>30</v>
      </c>
      <c r="E579" s="13">
        <v>53.6</v>
      </c>
    </row>
    <row r="580" spans="1:5" ht="13.5" customHeight="1">
      <c r="A580" s="14"/>
      <c r="B580" s="24"/>
      <c r="C580" s="16" t="s">
        <v>623</v>
      </c>
      <c r="D580" s="13" t="s">
        <v>34</v>
      </c>
      <c r="E580" s="13">
        <v>120</v>
      </c>
    </row>
    <row r="581" spans="1:5" ht="13.5" customHeight="1">
      <c r="A581" s="14"/>
      <c r="B581" s="14" t="s">
        <v>629</v>
      </c>
      <c r="C581" s="2" t="s">
        <v>630</v>
      </c>
      <c r="D581" s="2"/>
      <c r="E581" s="2">
        <f>E583+E582</f>
        <v>260</v>
      </c>
    </row>
    <row r="582" spans="1:5" ht="13.5" customHeight="1">
      <c r="A582" s="14"/>
      <c r="B582" s="14"/>
      <c r="C582" s="16" t="s">
        <v>631</v>
      </c>
      <c r="D582" s="13" t="s">
        <v>58</v>
      </c>
      <c r="E582" s="13">
        <v>200</v>
      </c>
    </row>
    <row r="583" spans="1:5" ht="13.5" customHeight="1">
      <c r="A583" s="14"/>
      <c r="B583" s="14"/>
      <c r="C583" s="16" t="s">
        <v>623</v>
      </c>
      <c r="D583" s="13" t="s">
        <v>34</v>
      </c>
      <c r="E583" s="13">
        <v>60</v>
      </c>
    </row>
    <row r="584" spans="1:5" ht="13.5" customHeight="1">
      <c r="A584" s="14"/>
      <c r="B584" s="14" t="s">
        <v>632</v>
      </c>
      <c r="C584" s="2" t="s">
        <v>633</v>
      </c>
      <c r="D584" s="2"/>
      <c r="E584" s="2">
        <f>SUM(E585:E591)</f>
        <v>1510</v>
      </c>
    </row>
    <row r="585" spans="1:5" ht="27" customHeight="1">
      <c r="A585" s="14"/>
      <c r="B585" s="14"/>
      <c r="C585" s="16" t="s">
        <v>634</v>
      </c>
      <c r="D585" s="13" t="s">
        <v>64</v>
      </c>
      <c r="E585" s="13">
        <v>300</v>
      </c>
    </row>
    <row r="586" spans="1:5" ht="27" customHeight="1">
      <c r="A586" s="14"/>
      <c r="B586" s="14"/>
      <c r="C586" s="16" t="s">
        <v>635</v>
      </c>
      <c r="D586" s="13" t="s">
        <v>17</v>
      </c>
      <c r="E586" s="13">
        <v>45</v>
      </c>
    </row>
    <row r="587" spans="1:5" ht="27" customHeight="1">
      <c r="A587" s="14"/>
      <c r="B587" s="14"/>
      <c r="C587" s="16" t="s">
        <v>636</v>
      </c>
      <c r="D587" s="13" t="s">
        <v>17</v>
      </c>
      <c r="E587" s="17">
        <v>45</v>
      </c>
    </row>
    <row r="588" spans="1:5" ht="13.5" customHeight="1">
      <c r="A588" s="14"/>
      <c r="B588" s="14"/>
      <c r="C588" s="16" t="s">
        <v>637</v>
      </c>
      <c r="D588" s="13" t="s">
        <v>58</v>
      </c>
      <c r="E588" s="17">
        <v>440</v>
      </c>
    </row>
    <row r="589" spans="1:5" ht="13.5" customHeight="1">
      <c r="A589" s="14"/>
      <c r="B589" s="14"/>
      <c r="C589" s="16" t="s">
        <v>638</v>
      </c>
      <c r="D589" s="13" t="s">
        <v>86</v>
      </c>
      <c r="E589" s="17">
        <v>600</v>
      </c>
    </row>
    <row r="590" spans="1:5" ht="13.5" customHeight="1">
      <c r="A590" s="14"/>
      <c r="B590" s="14"/>
      <c r="C590" s="16" t="s">
        <v>44</v>
      </c>
      <c r="D590" s="13" t="s">
        <v>45</v>
      </c>
      <c r="E590" s="18">
        <v>40</v>
      </c>
    </row>
    <row r="591" spans="1:5" ht="13.5" customHeight="1">
      <c r="A591" s="14"/>
      <c r="B591" s="14"/>
      <c r="C591" s="16" t="s">
        <v>623</v>
      </c>
      <c r="D591" s="13" t="s">
        <v>34</v>
      </c>
      <c r="E591" s="18">
        <v>40</v>
      </c>
    </row>
    <row r="592" spans="1:5" ht="13.5" customHeight="1">
      <c r="A592" s="14"/>
      <c r="B592" s="14" t="s">
        <v>639</v>
      </c>
      <c r="C592" s="2" t="s">
        <v>640</v>
      </c>
      <c r="D592" s="13"/>
      <c r="E592" s="2">
        <f>SUM(E593:E601)</f>
        <v>1522</v>
      </c>
    </row>
    <row r="593" spans="1:5" ht="13.5" customHeight="1">
      <c r="A593" s="14"/>
      <c r="B593" s="14"/>
      <c r="C593" s="16" t="s">
        <v>641</v>
      </c>
      <c r="D593" s="13" t="s">
        <v>70</v>
      </c>
      <c r="E593" s="18">
        <v>500</v>
      </c>
    </row>
    <row r="594" spans="1:5" ht="13.5" customHeight="1">
      <c r="A594" s="14"/>
      <c r="B594" s="14"/>
      <c r="C594" s="16" t="s">
        <v>642</v>
      </c>
      <c r="D594" s="13" t="s">
        <v>15</v>
      </c>
      <c r="E594" s="13">
        <v>467</v>
      </c>
    </row>
    <row r="595" spans="1:5" ht="27" customHeight="1">
      <c r="A595" s="14"/>
      <c r="B595" s="14"/>
      <c r="C595" s="16" t="s">
        <v>643</v>
      </c>
      <c r="D595" s="13" t="s">
        <v>17</v>
      </c>
      <c r="E595" s="13">
        <v>100</v>
      </c>
    </row>
    <row r="596" spans="1:5" ht="27" customHeight="1">
      <c r="A596" s="14"/>
      <c r="B596" s="14"/>
      <c r="C596" s="16" t="s">
        <v>644</v>
      </c>
      <c r="D596" s="13" t="s">
        <v>17</v>
      </c>
      <c r="E596" s="13">
        <v>45</v>
      </c>
    </row>
    <row r="597" spans="1:5" ht="13.5" customHeight="1">
      <c r="A597" s="14"/>
      <c r="B597" s="14"/>
      <c r="C597" s="16" t="s">
        <v>645</v>
      </c>
      <c r="D597" s="13" t="s">
        <v>58</v>
      </c>
      <c r="E597" s="13">
        <v>200</v>
      </c>
    </row>
    <row r="598" spans="1:5" ht="13.5" customHeight="1">
      <c r="A598" s="14"/>
      <c r="B598" s="14"/>
      <c r="C598" s="16" t="s">
        <v>646</v>
      </c>
      <c r="D598" s="13" t="s">
        <v>77</v>
      </c>
      <c r="E598" s="18">
        <v>100</v>
      </c>
    </row>
    <row r="599" spans="1:5">
      <c r="A599" s="14"/>
      <c r="B599" s="14"/>
      <c r="C599" s="16" t="s">
        <v>31</v>
      </c>
      <c r="D599" s="13" t="s">
        <v>32</v>
      </c>
      <c r="E599" s="18">
        <v>50</v>
      </c>
    </row>
    <row r="600" spans="1:5" ht="13.5" customHeight="1">
      <c r="A600" s="14"/>
      <c r="B600" s="14"/>
      <c r="C600" s="16" t="s">
        <v>44</v>
      </c>
      <c r="D600" s="13" t="s">
        <v>45</v>
      </c>
      <c r="E600" s="18">
        <v>20</v>
      </c>
    </row>
    <row r="601" spans="1:5" ht="13.5" customHeight="1">
      <c r="A601" s="14"/>
      <c r="B601" s="14"/>
      <c r="C601" s="16" t="s">
        <v>623</v>
      </c>
      <c r="D601" s="13" t="s">
        <v>34</v>
      </c>
      <c r="E601" s="13">
        <v>40</v>
      </c>
    </row>
    <row r="602" spans="1:5" ht="13.5" customHeight="1">
      <c r="A602" s="14" t="s">
        <v>647</v>
      </c>
      <c r="B602" s="2" t="s">
        <v>648</v>
      </c>
      <c r="C602" s="16"/>
      <c r="D602" s="13"/>
      <c r="E602" s="2">
        <f>E603+E607+E612+E614+E616+E619+E622+E626+E628</f>
        <v>4355</v>
      </c>
    </row>
    <row r="603" spans="1:5" ht="13.5" customHeight="1">
      <c r="A603" s="14"/>
      <c r="B603" s="14" t="s">
        <v>649</v>
      </c>
      <c r="C603" s="2" t="s">
        <v>650</v>
      </c>
      <c r="D603" s="13"/>
      <c r="E603" s="28">
        <f>SUM(E604:E606)</f>
        <v>542</v>
      </c>
    </row>
    <row r="604" spans="1:5" ht="13.5" customHeight="1">
      <c r="A604" s="14"/>
      <c r="B604" s="14"/>
      <c r="C604" s="16" t="s">
        <v>651</v>
      </c>
      <c r="D604" s="13" t="s">
        <v>15</v>
      </c>
      <c r="E604" s="18">
        <v>397</v>
      </c>
    </row>
    <row r="605" spans="1:5" ht="27" customHeight="1">
      <c r="A605" s="14"/>
      <c r="B605" s="14"/>
      <c r="C605" s="16" t="s">
        <v>652</v>
      </c>
      <c r="D605" s="13" t="s">
        <v>17</v>
      </c>
      <c r="E605" s="18">
        <v>45</v>
      </c>
    </row>
    <row r="606" spans="1:5">
      <c r="A606" s="14"/>
      <c r="B606" s="14"/>
      <c r="C606" s="16" t="s">
        <v>31</v>
      </c>
      <c r="D606" s="13" t="s">
        <v>32</v>
      </c>
      <c r="E606" s="18">
        <v>100</v>
      </c>
    </row>
    <row r="607" spans="1:5" ht="13.5" customHeight="1">
      <c r="A607" s="14"/>
      <c r="B607" s="24" t="s">
        <v>653</v>
      </c>
      <c r="C607" s="2" t="s">
        <v>654</v>
      </c>
      <c r="D607" s="2"/>
      <c r="E607" s="4">
        <f>SUM(E608:E611)</f>
        <v>1090</v>
      </c>
    </row>
    <row r="608" spans="1:5" ht="13.5" customHeight="1">
      <c r="A608" s="14"/>
      <c r="B608" s="24"/>
      <c r="C608" s="16" t="s">
        <v>655</v>
      </c>
      <c r="D608" s="13" t="s">
        <v>58</v>
      </c>
      <c r="E608" s="18">
        <v>250</v>
      </c>
    </row>
    <row r="609" spans="1:5">
      <c r="A609" s="14"/>
      <c r="B609" s="24"/>
      <c r="C609" s="16" t="s">
        <v>31</v>
      </c>
      <c r="D609" s="13" t="s">
        <v>32</v>
      </c>
      <c r="E609" s="18">
        <v>50</v>
      </c>
    </row>
    <row r="610" spans="1:5" ht="13.5" customHeight="1">
      <c r="A610" s="14"/>
      <c r="B610" s="24"/>
      <c r="C610" s="16" t="s">
        <v>656</v>
      </c>
      <c r="D610" s="13" t="s">
        <v>45</v>
      </c>
      <c r="E610" s="13">
        <v>750</v>
      </c>
    </row>
    <row r="611" spans="1:5" ht="13.5" customHeight="1">
      <c r="A611" s="14"/>
      <c r="B611" s="24"/>
      <c r="C611" s="16" t="s">
        <v>657</v>
      </c>
      <c r="D611" s="13" t="s">
        <v>34</v>
      </c>
      <c r="E611" s="17">
        <v>40</v>
      </c>
    </row>
    <row r="612" spans="1:5" ht="13.5" customHeight="1">
      <c r="A612" s="14"/>
      <c r="B612" s="14" t="s">
        <v>658</v>
      </c>
      <c r="C612" s="2" t="s">
        <v>659</v>
      </c>
      <c r="D612" s="2"/>
      <c r="E612" s="2">
        <f>E613</f>
        <v>190</v>
      </c>
    </row>
    <row r="613" spans="1:5" ht="13.5" customHeight="1">
      <c r="A613" s="14"/>
      <c r="B613" s="14"/>
      <c r="C613" s="16" t="s">
        <v>660</v>
      </c>
      <c r="D613" s="13" t="s">
        <v>58</v>
      </c>
      <c r="E613" s="13">
        <v>190</v>
      </c>
    </row>
    <row r="614" spans="1:5" ht="13.5" customHeight="1">
      <c r="A614" s="14"/>
      <c r="B614" s="24" t="s">
        <v>661</v>
      </c>
      <c r="C614" s="2" t="s">
        <v>662</v>
      </c>
      <c r="D614" s="2"/>
      <c r="E614" s="2">
        <f>SUM(E615:E615)</f>
        <v>230</v>
      </c>
    </row>
    <row r="615" spans="1:5" ht="13.5" customHeight="1">
      <c r="A615" s="14"/>
      <c r="B615" s="24"/>
      <c r="C615" s="16" t="s">
        <v>663</v>
      </c>
      <c r="D615" s="13" t="s">
        <v>58</v>
      </c>
      <c r="E615" s="13">
        <v>230</v>
      </c>
    </row>
    <row r="616" spans="1:5" ht="13.5" customHeight="1">
      <c r="A616" s="14"/>
      <c r="B616" s="14" t="s">
        <v>664</v>
      </c>
      <c r="C616" s="2" t="s">
        <v>665</v>
      </c>
      <c r="D616" s="2"/>
      <c r="E616" s="2">
        <f>E617+E618</f>
        <v>170</v>
      </c>
    </row>
    <row r="617" spans="1:5" ht="13.5" customHeight="1">
      <c r="A617" s="14"/>
      <c r="B617" s="14"/>
      <c r="C617" s="16" t="s">
        <v>666</v>
      </c>
      <c r="D617" s="13" t="s">
        <v>58</v>
      </c>
      <c r="E617" s="13">
        <v>130</v>
      </c>
    </row>
    <row r="618" spans="1:5" ht="13.5" customHeight="1">
      <c r="A618" s="14"/>
      <c r="B618" s="14"/>
      <c r="C618" s="16" t="s">
        <v>657</v>
      </c>
      <c r="D618" s="13" t="s">
        <v>34</v>
      </c>
      <c r="E618" s="13">
        <v>40</v>
      </c>
    </row>
    <row r="619" spans="1:5" ht="13.5" customHeight="1">
      <c r="A619" s="14"/>
      <c r="B619" s="24" t="s">
        <v>667</v>
      </c>
      <c r="C619" s="2" t="s">
        <v>668</v>
      </c>
      <c r="D619" s="2"/>
      <c r="E619" s="2">
        <f>E621+E620</f>
        <v>200</v>
      </c>
    </row>
    <row r="620" spans="1:5" ht="13.5" customHeight="1">
      <c r="A620" s="14"/>
      <c r="B620" s="24"/>
      <c r="C620" s="16" t="s">
        <v>669</v>
      </c>
      <c r="D620" s="13" t="s">
        <v>58</v>
      </c>
      <c r="E620" s="13">
        <v>160</v>
      </c>
    </row>
    <row r="621" spans="1:5" ht="13.5" customHeight="1">
      <c r="A621" s="14"/>
      <c r="B621" s="24"/>
      <c r="C621" s="16" t="s">
        <v>657</v>
      </c>
      <c r="D621" s="13" t="s">
        <v>34</v>
      </c>
      <c r="E621" s="13">
        <v>40</v>
      </c>
    </row>
    <row r="622" spans="1:5" ht="13.5" customHeight="1">
      <c r="A622" s="14"/>
      <c r="B622" s="24" t="s">
        <v>670</v>
      </c>
      <c r="C622" s="2" t="s">
        <v>671</v>
      </c>
      <c r="D622" s="2"/>
      <c r="E622" s="2">
        <f>SUM(E623:E625)</f>
        <v>740</v>
      </c>
    </row>
    <row r="623" spans="1:5" ht="27" customHeight="1">
      <c r="A623" s="14"/>
      <c r="B623" s="24"/>
      <c r="C623" s="16" t="s">
        <v>672</v>
      </c>
      <c r="D623" s="13" t="s">
        <v>17</v>
      </c>
      <c r="E623" s="13">
        <v>100</v>
      </c>
    </row>
    <row r="624" spans="1:5" ht="13.5" customHeight="1">
      <c r="A624" s="14"/>
      <c r="B624" s="24"/>
      <c r="C624" s="16" t="s">
        <v>673</v>
      </c>
      <c r="D624" s="13" t="s">
        <v>58</v>
      </c>
      <c r="E624" s="13">
        <v>440</v>
      </c>
    </row>
    <row r="625" spans="1:5" ht="13.5" customHeight="1">
      <c r="A625" s="14"/>
      <c r="B625" s="24"/>
      <c r="C625" s="16" t="s">
        <v>674</v>
      </c>
      <c r="D625" s="13" t="s">
        <v>45</v>
      </c>
      <c r="E625" s="13">
        <v>200</v>
      </c>
    </row>
    <row r="626" spans="1:5" ht="13.5" customHeight="1">
      <c r="A626" s="14"/>
      <c r="B626" s="14" t="s">
        <v>675</v>
      </c>
      <c r="C626" s="2" t="s">
        <v>676</v>
      </c>
      <c r="D626" s="2"/>
      <c r="E626" s="28">
        <f>E627</f>
        <v>220</v>
      </c>
    </row>
    <row r="627" spans="1:5" ht="13.5" customHeight="1">
      <c r="A627" s="14"/>
      <c r="B627" s="14"/>
      <c r="C627" s="16" t="s">
        <v>677</v>
      </c>
      <c r="D627" s="13" t="s">
        <v>58</v>
      </c>
      <c r="E627" s="13">
        <v>220</v>
      </c>
    </row>
    <row r="628" spans="1:5" ht="13.5" customHeight="1">
      <c r="A628" s="14"/>
      <c r="B628" s="14" t="s">
        <v>678</v>
      </c>
      <c r="C628" s="2" t="s">
        <v>679</v>
      </c>
      <c r="D628" s="2"/>
      <c r="E628" s="2">
        <f>SUM(E629:E633)</f>
        <v>973</v>
      </c>
    </row>
    <row r="629" spans="1:5" ht="27" customHeight="1">
      <c r="A629" s="14"/>
      <c r="B629" s="14"/>
      <c r="C629" s="16" t="s">
        <v>680</v>
      </c>
      <c r="D629" s="13" t="s">
        <v>64</v>
      </c>
      <c r="E629" s="13">
        <v>300</v>
      </c>
    </row>
    <row r="630" spans="1:5" ht="27" customHeight="1">
      <c r="A630" s="14"/>
      <c r="B630" s="14"/>
      <c r="C630" s="16" t="s">
        <v>681</v>
      </c>
      <c r="D630" s="13" t="s">
        <v>17</v>
      </c>
      <c r="E630" s="13">
        <v>80</v>
      </c>
    </row>
    <row r="631" spans="1:5" ht="13.5" customHeight="1">
      <c r="A631" s="14"/>
      <c r="B631" s="14"/>
      <c r="C631" s="16" t="s">
        <v>682</v>
      </c>
      <c r="D631" s="13" t="s">
        <v>58</v>
      </c>
      <c r="E631" s="13">
        <v>470</v>
      </c>
    </row>
    <row r="632" spans="1:5" ht="27" customHeight="1">
      <c r="A632" s="14"/>
      <c r="B632" s="14"/>
      <c r="C632" s="16" t="s">
        <v>683</v>
      </c>
      <c r="D632" s="13" t="s">
        <v>236</v>
      </c>
      <c r="E632" s="13">
        <v>83</v>
      </c>
    </row>
    <row r="633" spans="1:5" ht="13.5" customHeight="1">
      <c r="A633" s="14"/>
      <c r="B633" s="14"/>
      <c r="C633" s="16" t="s">
        <v>657</v>
      </c>
      <c r="D633" s="13" t="s">
        <v>34</v>
      </c>
      <c r="E633" s="13">
        <v>40</v>
      </c>
    </row>
    <row r="634" spans="1:5" ht="21" customHeight="1">
      <c r="A634" s="22" t="s">
        <v>684</v>
      </c>
      <c r="B634" s="2" t="s">
        <v>685</v>
      </c>
      <c r="C634" s="7"/>
      <c r="D634" s="2"/>
      <c r="E634" s="2">
        <f>E635+E636+E639+E643+E644+E645+E646+E651+E654+E655+E656+E657+E658+E659+E662+E663+E664+E665+E666+E667+E668+E669+E670+E671+E672+E673+E696+E697+E698+E699+E700+E701+E702+E703+E706+E707+E708+E709+E710+E711+E712+E713+E714+E715+E716</f>
        <v>42873.4</v>
      </c>
    </row>
    <row r="635" spans="1:5" ht="27" customHeight="1">
      <c r="A635" s="23"/>
      <c r="B635" s="13" t="s">
        <v>686</v>
      </c>
      <c r="C635" s="16" t="s">
        <v>687</v>
      </c>
      <c r="D635" s="13" t="s">
        <v>17</v>
      </c>
      <c r="E635" s="13">
        <v>80</v>
      </c>
    </row>
    <row r="636" spans="1:5" ht="20.100000000000001" customHeight="1">
      <c r="A636" s="23"/>
      <c r="B636" s="22" t="s">
        <v>688</v>
      </c>
      <c r="C636" s="2" t="s">
        <v>689</v>
      </c>
      <c r="D636" s="13"/>
      <c r="E636" s="2">
        <f>SUM(E637:E638)</f>
        <v>125</v>
      </c>
    </row>
    <row r="637" spans="1:5" ht="27" customHeight="1">
      <c r="A637" s="23"/>
      <c r="B637" s="23"/>
      <c r="C637" s="16" t="s">
        <v>690</v>
      </c>
      <c r="D637" s="13" t="s">
        <v>17</v>
      </c>
      <c r="E637" s="13">
        <v>80</v>
      </c>
    </row>
    <row r="638" spans="1:5" ht="27" customHeight="1">
      <c r="A638" s="23"/>
      <c r="B638" s="30"/>
      <c r="C638" s="16" t="s">
        <v>691</v>
      </c>
      <c r="D638" s="13" t="s">
        <v>17</v>
      </c>
      <c r="E638" s="13">
        <v>45</v>
      </c>
    </row>
    <row r="639" spans="1:5" ht="20.25" customHeight="1">
      <c r="A639" s="23"/>
      <c r="B639" s="22" t="s">
        <v>692</v>
      </c>
      <c r="C639" s="2" t="s">
        <v>689</v>
      </c>
      <c r="D639" s="13"/>
      <c r="E639" s="2">
        <f>SUM(E640:E642)</f>
        <v>230</v>
      </c>
    </row>
    <row r="640" spans="1:5" ht="27" customHeight="1">
      <c r="A640" s="23"/>
      <c r="B640" s="23"/>
      <c r="C640" s="16" t="s">
        <v>693</v>
      </c>
      <c r="D640" s="13" t="s">
        <v>17</v>
      </c>
      <c r="E640" s="18">
        <v>80</v>
      </c>
    </row>
    <row r="641" spans="1:5" ht="27" customHeight="1">
      <c r="A641" s="23"/>
      <c r="B641" s="23"/>
      <c r="C641" s="16" t="s">
        <v>694</v>
      </c>
      <c r="D641" s="13" t="s">
        <v>17</v>
      </c>
      <c r="E641" s="18">
        <v>50</v>
      </c>
    </row>
    <row r="642" spans="1:5" ht="27" customHeight="1">
      <c r="A642" s="23"/>
      <c r="B642" s="30"/>
      <c r="C642" s="16" t="s">
        <v>695</v>
      </c>
      <c r="D642" s="13" t="s">
        <v>17</v>
      </c>
      <c r="E642" s="18">
        <v>100</v>
      </c>
    </row>
    <row r="643" spans="1:5" ht="27" customHeight="1">
      <c r="A643" s="23"/>
      <c r="B643" s="13" t="s">
        <v>696</v>
      </c>
      <c r="C643" s="16" t="s">
        <v>697</v>
      </c>
      <c r="D643" s="13" t="s">
        <v>17</v>
      </c>
      <c r="E643" s="13">
        <v>80</v>
      </c>
    </row>
    <row r="644" spans="1:5" ht="27" customHeight="1">
      <c r="A644" s="23"/>
      <c r="B644" s="13" t="s">
        <v>698</v>
      </c>
      <c r="C644" s="16" t="s">
        <v>699</v>
      </c>
      <c r="D644" s="13" t="s">
        <v>17</v>
      </c>
      <c r="E644" s="13">
        <v>45</v>
      </c>
    </row>
    <row r="645" spans="1:5" ht="27" customHeight="1">
      <c r="A645" s="23"/>
      <c r="B645" s="13" t="s">
        <v>700</v>
      </c>
      <c r="C645" s="16" t="s">
        <v>701</v>
      </c>
      <c r="D645" s="13" t="s">
        <v>17</v>
      </c>
      <c r="E645" s="18">
        <v>45</v>
      </c>
    </row>
    <row r="646" spans="1:5" ht="20.25" customHeight="1">
      <c r="A646" s="23"/>
      <c r="B646" s="22" t="s">
        <v>702</v>
      </c>
      <c r="C646" s="2" t="s">
        <v>689</v>
      </c>
      <c r="D646" s="13"/>
      <c r="E646" s="2">
        <f>SUM(E647:E650)</f>
        <v>180</v>
      </c>
    </row>
    <row r="647" spans="1:5" ht="27" customHeight="1">
      <c r="A647" s="23"/>
      <c r="B647" s="23"/>
      <c r="C647" s="16" t="s">
        <v>703</v>
      </c>
      <c r="D647" s="13" t="s">
        <v>17</v>
      </c>
      <c r="E647" s="18">
        <v>45</v>
      </c>
    </row>
    <row r="648" spans="1:5" ht="27" customHeight="1">
      <c r="A648" s="23"/>
      <c r="B648" s="23"/>
      <c r="C648" s="16" t="s">
        <v>704</v>
      </c>
      <c r="D648" s="13" t="s">
        <v>17</v>
      </c>
      <c r="E648" s="18">
        <v>45</v>
      </c>
    </row>
    <row r="649" spans="1:5" ht="27" customHeight="1">
      <c r="A649" s="23"/>
      <c r="B649" s="23"/>
      <c r="C649" s="16" t="s">
        <v>705</v>
      </c>
      <c r="D649" s="13" t="s">
        <v>17</v>
      </c>
      <c r="E649" s="18">
        <v>45</v>
      </c>
    </row>
    <row r="650" spans="1:5" ht="27" customHeight="1">
      <c r="A650" s="23"/>
      <c r="B650" s="30"/>
      <c r="C650" s="16" t="s">
        <v>706</v>
      </c>
      <c r="D650" s="13" t="s">
        <v>17</v>
      </c>
      <c r="E650" s="18">
        <v>45</v>
      </c>
    </row>
    <row r="651" spans="1:5" ht="20.25" customHeight="1">
      <c r="A651" s="23"/>
      <c r="B651" s="22" t="s">
        <v>707</v>
      </c>
      <c r="C651" s="2" t="s">
        <v>689</v>
      </c>
      <c r="D651" s="13"/>
      <c r="E651" s="2">
        <f>SUM(E652:E653)</f>
        <v>3395</v>
      </c>
    </row>
    <row r="652" spans="1:5" ht="27" customHeight="1">
      <c r="A652" s="23"/>
      <c r="B652" s="23"/>
      <c r="C652" s="16" t="s">
        <v>708</v>
      </c>
      <c r="D652" s="13" t="s">
        <v>17</v>
      </c>
      <c r="E652" s="18">
        <v>45</v>
      </c>
    </row>
    <row r="653" spans="1:5" ht="27" customHeight="1">
      <c r="A653" s="23"/>
      <c r="B653" s="30"/>
      <c r="C653" s="16" t="s">
        <v>709</v>
      </c>
      <c r="D653" s="13" t="s">
        <v>236</v>
      </c>
      <c r="E653" s="18">
        <v>3350</v>
      </c>
    </row>
    <row r="654" spans="1:5" ht="27" customHeight="1">
      <c r="A654" s="23"/>
      <c r="B654" s="13" t="s">
        <v>710</v>
      </c>
      <c r="C654" s="16" t="s">
        <v>711</v>
      </c>
      <c r="D654" s="13" t="s">
        <v>17</v>
      </c>
      <c r="E654" s="13">
        <v>45</v>
      </c>
    </row>
    <row r="655" spans="1:5" ht="27" customHeight="1">
      <c r="A655" s="23"/>
      <c r="B655" s="13" t="s">
        <v>712</v>
      </c>
      <c r="C655" s="16" t="s">
        <v>713</v>
      </c>
      <c r="D655" s="13" t="s">
        <v>17</v>
      </c>
      <c r="E655" s="13">
        <v>45</v>
      </c>
    </row>
    <row r="656" spans="1:5" ht="32.25" customHeight="1">
      <c r="A656" s="23"/>
      <c r="B656" s="13" t="s">
        <v>714</v>
      </c>
      <c r="C656" s="16" t="s">
        <v>715</v>
      </c>
      <c r="D656" s="13" t="s">
        <v>17</v>
      </c>
      <c r="E656" s="13">
        <v>45</v>
      </c>
    </row>
    <row r="657" spans="1:5" ht="32.25" customHeight="1">
      <c r="A657" s="23"/>
      <c r="B657" s="13" t="s">
        <v>716</v>
      </c>
      <c r="C657" s="16" t="s">
        <v>717</v>
      </c>
      <c r="D657" s="13" t="s">
        <v>17</v>
      </c>
      <c r="E657" s="13">
        <v>45</v>
      </c>
    </row>
    <row r="658" spans="1:5" ht="27" customHeight="1">
      <c r="A658" s="23"/>
      <c r="B658" s="13" t="s">
        <v>718</v>
      </c>
      <c r="C658" s="16" t="s">
        <v>719</v>
      </c>
      <c r="D658" s="13" t="s">
        <v>17</v>
      </c>
      <c r="E658" s="18">
        <v>45</v>
      </c>
    </row>
    <row r="659" spans="1:5" ht="22.5" customHeight="1">
      <c r="A659" s="23"/>
      <c r="B659" s="22" t="s">
        <v>720</v>
      </c>
      <c r="C659" s="2" t="s">
        <v>689</v>
      </c>
      <c r="D659" s="13"/>
      <c r="E659" s="2">
        <f>SUM(E660:E661)</f>
        <v>60</v>
      </c>
    </row>
    <row r="660" spans="1:5" ht="27" customHeight="1">
      <c r="A660" s="23"/>
      <c r="B660" s="23"/>
      <c r="C660" s="16" t="s">
        <v>721</v>
      </c>
      <c r="D660" s="13" t="s">
        <v>17</v>
      </c>
      <c r="E660" s="18">
        <v>45</v>
      </c>
    </row>
    <row r="661" spans="1:5">
      <c r="A661" s="23"/>
      <c r="B661" s="30"/>
      <c r="C661" s="16" t="s">
        <v>722</v>
      </c>
      <c r="D661" s="13" t="s">
        <v>32</v>
      </c>
      <c r="E661" s="18">
        <v>15</v>
      </c>
    </row>
    <row r="662" spans="1:5" ht="13.5" customHeight="1">
      <c r="A662" s="23"/>
      <c r="B662" s="13" t="s">
        <v>723</v>
      </c>
      <c r="C662" s="16" t="s">
        <v>724</v>
      </c>
      <c r="D662" s="13" t="s">
        <v>725</v>
      </c>
      <c r="E662" s="18">
        <v>4457</v>
      </c>
    </row>
    <row r="663" spans="1:5" ht="13.5" customHeight="1">
      <c r="A663" s="23"/>
      <c r="B663" s="13" t="s">
        <v>726</v>
      </c>
      <c r="C663" s="16" t="s">
        <v>727</v>
      </c>
      <c r="D663" s="13" t="s">
        <v>725</v>
      </c>
      <c r="E663" s="18">
        <v>1400</v>
      </c>
    </row>
    <row r="664" spans="1:5" ht="27" customHeight="1">
      <c r="A664" s="23"/>
      <c r="B664" s="13" t="s">
        <v>728</v>
      </c>
      <c r="C664" s="16" t="s">
        <v>729</v>
      </c>
      <c r="D664" s="13" t="s">
        <v>725</v>
      </c>
      <c r="E664" s="18">
        <v>366</v>
      </c>
    </row>
    <row r="665" spans="1:5" ht="13.5" customHeight="1">
      <c r="A665" s="23"/>
      <c r="B665" s="13" t="s">
        <v>730</v>
      </c>
      <c r="C665" s="16" t="s">
        <v>731</v>
      </c>
      <c r="D665" s="13" t="s">
        <v>725</v>
      </c>
      <c r="E665" s="18">
        <v>1200</v>
      </c>
    </row>
    <row r="666" spans="1:5" ht="33.75" customHeight="1">
      <c r="A666" s="23"/>
      <c r="B666" s="13" t="s">
        <v>732</v>
      </c>
      <c r="C666" s="19" t="s">
        <v>733</v>
      </c>
      <c r="D666" s="20" t="s">
        <v>733</v>
      </c>
      <c r="E666" s="20">
        <v>5000</v>
      </c>
    </row>
    <row r="667" spans="1:5" ht="13.5" customHeight="1">
      <c r="A667" s="23"/>
      <c r="B667" s="13" t="s">
        <v>734</v>
      </c>
      <c r="C667" s="16" t="s">
        <v>735</v>
      </c>
      <c r="D667" s="13" t="s">
        <v>30</v>
      </c>
      <c r="E667" s="13">
        <v>1000</v>
      </c>
    </row>
    <row r="668" spans="1:5" ht="27" customHeight="1">
      <c r="A668" s="23"/>
      <c r="B668" s="13" t="s">
        <v>736</v>
      </c>
      <c r="C668" s="16" t="s">
        <v>737</v>
      </c>
      <c r="D668" s="13" t="s">
        <v>30</v>
      </c>
      <c r="E668" s="18">
        <v>2500</v>
      </c>
    </row>
    <row r="669" spans="1:5" ht="27" customHeight="1">
      <c r="A669" s="23"/>
      <c r="B669" s="13" t="s">
        <v>738</v>
      </c>
      <c r="C669" s="16" t="s">
        <v>739</v>
      </c>
      <c r="D669" s="13" t="s">
        <v>30</v>
      </c>
      <c r="E669" s="18">
        <v>4600</v>
      </c>
    </row>
    <row r="670" spans="1:5" ht="27" customHeight="1">
      <c r="A670" s="23"/>
      <c r="B670" s="13" t="s">
        <v>740</v>
      </c>
      <c r="C670" s="16" t="s">
        <v>741</v>
      </c>
      <c r="D670" s="13" t="s">
        <v>30</v>
      </c>
      <c r="E670" s="18">
        <v>1000</v>
      </c>
    </row>
    <row r="671" spans="1:5" ht="27" customHeight="1">
      <c r="A671" s="23"/>
      <c r="B671" s="13" t="s">
        <v>742</v>
      </c>
      <c r="C671" s="16" t="s">
        <v>743</v>
      </c>
      <c r="D671" s="13" t="s">
        <v>30</v>
      </c>
      <c r="E671" s="18">
        <v>1000</v>
      </c>
    </row>
    <row r="672" spans="1:5" ht="13.5" customHeight="1">
      <c r="A672" s="23"/>
      <c r="B672" s="13" t="s">
        <v>744</v>
      </c>
      <c r="C672" s="16" t="s">
        <v>745</v>
      </c>
      <c r="D672" s="13" t="s">
        <v>30</v>
      </c>
      <c r="E672" s="18">
        <v>2500</v>
      </c>
    </row>
    <row r="673" spans="1:5" ht="22.5" customHeight="1">
      <c r="A673" s="23"/>
      <c r="B673" s="22" t="s">
        <v>746</v>
      </c>
      <c r="C673" s="2" t="s">
        <v>689</v>
      </c>
      <c r="D673" s="13"/>
      <c r="E673" s="2">
        <f>SUM(E674:E695)</f>
        <v>6628.4</v>
      </c>
    </row>
    <row r="674" spans="1:5" ht="13.5" customHeight="1">
      <c r="A674" s="23"/>
      <c r="B674" s="23"/>
      <c r="C674" s="31" t="s">
        <v>747</v>
      </c>
      <c r="D674" s="13" t="s">
        <v>30</v>
      </c>
      <c r="E674" s="13">
        <v>1297.4000000000001</v>
      </c>
    </row>
    <row r="675" spans="1:5" ht="13.5" customHeight="1">
      <c r="A675" s="23"/>
      <c r="B675" s="23"/>
      <c r="C675" s="16" t="s">
        <v>748</v>
      </c>
      <c r="D675" s="13" t="s">
        <v>30</v>
      </c>
      <c r="E675" s="13">
        <v>370</v>
      </c>
    </row>
    <row r="676" spans="1:5" ht="13.5" customHeight="1">
      <c r="A676" s="23"/>
      <c r="B676" s="23"/>
      <c r="C676" s="16" t="s">
        <v>749</v>
      </c>
      <c r="D676" s="13" t="s">
        <v>30</v>
      </c>
      <c r="E676" s="13">
        <v>700</v>
      </c>
    </row>
    <row r="677" spans="1:5" ht="13.5" customHeight="1">
      <c r="A677" s="23"/>
      <c r="B677" s="23"/>
      <c r="C677" s="16" t="s">
        <v>750</v>
      </c>
      <c r="D677" s="13" t="s">
        <v>30</v>
      </c>
      <c r="E677" s="13">
        <v>260</v>
      </c>
    </row>
    <row r="678" spans="1:5" ht="13.5" customHeight="1">
      <c r="A678" s="23"/>
      <c r="B678" s="23"/>
      <c r="C678" s="16" t="s">
        <v>751</v>
      </c>
      <c r="D678" s="13" t="s">
        <v>30</v>
      </c>
      <c r="E678" s="13">
        <v>200</v>
      </c>
    </row>
    <row r="679" spans="1:5" ht="13.5" customHeight="1">
      <c r="A679" s="23"/>
      <c r="B679" s="23"/>
      <c r="C679" s="16" t="s">
        <v>752</v>
      </c>
      <c r="D679" s="13" t="s">
        <v>30</v>
      </c>
      <c r="E679" s="13">
        <v>100</v>
      </c>
    </row>
    <row r="680" spans="1:5" ht="27">
      <c r="A680" s="23"/>
      <c r="B680" s="23"/>
      <c r="C680" s="16" t="s">
        <v>753</v>
      </c>
      <c r="D680" s="13" t="s">
        <v>32</v>
      </c>
      <c r="E680" s="13">
        <v>20</v>
      </c>
    </row>
    <row r="681" spans="1:5">
      <c r="A681" s="23"/>
      <c r="B681" s="23"/>
      <c r="C681" s="16" t="s">
        <v>754</v>
      </c>
      <c r="D681" s="13" t="s">
        <v>32</v>
      </c>
      <c r="E681" s="13">
        <v>180</v>
      </c>
    </row>
    <row r="682" spans="1:5" s="21" customFormat="1">
      <c r="A682" s="23"/>
      <c r="B682" s="23"/>
      <c r="C682" s="19" t="s">
        <v>755</v>
      </c>
      <c r="D682" s="20" t="s">
        <v>32</v>
      </c>
      <c r="E682" s="20">
        <v>270</v>
      </c>
    </row>
    <row r="683" spans="1:5">
      <c r="A683" s="23"/>
      <c r="B683" s="23"/>
      <c r="C683" s="16" t="s">
        <v>756</v>
      </c>
      <c r="D683" s="13" t="s">
        <v>32</v>
      </c>
      <c r="E683" s="13">
        <v>328.4</v>
      </c>
    </row>
    <row r="684" spans="1:5">
      <c r="A684" s="23"/>
      <c r="B684" s="23"/>
      <c r="C684" s="16" t="s">
        <v>757</v>
      </c>
      <c r="D684" s="13" t="s">
        <v>32</v>
      </c>
      <c r="E684" s="13">
        <v>100</v>
      </c>
    </row>
    <row r="685" spans="1:5">
      <c r="A685" s="23"/>
      <c r="B685" s="23"/>
      <c r="C685" s="16" t="s">
        <v>758</v>
      </c>
      <c r="D685" s="13" t="s">
        <v>32</v>
      </c>
      <c r="E685" s="13">
        <v>100</v>
      </c>
    </row>
    <row r="686" spans="1:5">
      <c r="A686" s="23"/>
      <c r="B686" s="23"/>
      <c r="C686" s="16" t="s">
        <v>759</v>
      </c>
      <c r="D686" s="13" t="s">
        <v>32</v>
      </c>
      <c r="E686" s="13">
        <v>60</v>
      </c>
    </row>
    <row r="687" spans="1:5" ht="27">
      <c r="A687" s="23"/>
      <c r="B687" s="23"/>
      <c r="C687" s="16" t="s">
        <v>760</v>
      </c>
      <c r="D687" s="13" t="s">
        <v>32</v>
      </c>
      <c r="E687" s="13">
        <v>45</v>
      </c>
    </row>
    <row r="688" spans="1:5">
      <c r="A688" s="23"/>
      <c r="B688" s="23"/>
      <c r="C688" s="16" t="s">
        <v>761</v>
      </c>
      <c r="D688" s="13" t="s">
        <v>32</v>
      </c>
      <c r="E688" s="13">
        <v>20</v>
      </c>
    </row>
    <row r="689" spans="1:5">
      <c r="A689" s="23"/>
      <c r="B689" s="23"/>
      <c r="C689" s="16" t="s">
        <v>762</v>
      </c>
      <c r="D689" s="13" t="s">
        <v>32</v>
      </c>
      <c r="E689" s="13">
        <v>42</v>
      </c>
    </row>
    <row r="690" spans="1:5" ht="27">
      <c r="A690" s="23"/>
      <c r="B690" s="23"/>
      <c r="C690" s="16" t="s">
        <v>763</v>
      </c>
      <c r="D690" s="13" t="s">
        <v>32</v>
      </c>
      <c r="E690" s="13">
        <v>40</v>
      </c>
    </row>
    <row r="691" spans="1:5" ht="27">
      <c r="A691" s="23"/>
      <c r="B691" s="23"/>
      <c r="C691" s="16" t="s">
        <v>764</v>
      </c>
      <c r="D691" s="13" t="s">
        <v>32</v>
      </c>
      <c r="E691" s="13">
        <v>39</v>
      </c>
    </row>
    <row r="692" spans="1:5" ht="27">
      <c r="A692" s="23"/>
      <c r="B692" s="23"/>
      <c r="C692" s="16" t="s">
        <v>765</v>
      </c>
      <c r="D692" s="13" t="s">
        <v>32</v>
      </c>
      <c r="E692" s="13">
        <v>35</v>
      </c>
    </row>
    <row r="693" spans="1:5">
      <c r="A693" s="23"/>
      <c r="B693" s="23"/>
      <c r="C693" s="16" t="s">
        <v>766</v>
      </c>
      <c r="D693" s="13" t="s">
        <v>32</v>
      </c>
      <c r="E693" s="13">
        <v>15</v>
      </c>
    </row>
    <row r="694" spans="1:5" ht="409.5" customHeight="1">
      <c r="A694" s="23"/>
      <c r="B694" s="23"/>
      <c r="C694" s="32" t="s">
        <v>767</v>
      </c>
      <c r="D694" s="22" t="s">
        <v>32</v>
      </c>
      <c r="E694" s="22">
        <v>2406.6</v>
      </c>
    </row>
    <row r="695" spans="1:5" ht="123.75" customHeight="1">
      <c r="A695" s="23"/>
      <c r="B695" s="23"/>
      <c r="C695" s="33"/>
      <c r="D695" s="30"/>
      <c r="E695" s="30"/>
    </row>
    <row r="696" spans="1:5" ht="13.5" customHeight="1">
      <c r="A696" s="23"/>
      <c r="B696" s="13" t="s">
        <v>768</v>
      </c>
      <c r="C696" s="16" t="s">
        <v>769</v>
      </c>
      <c r="D696" s="13" t="s">
        <v>30</v>
      </c>
      <c r="E696" s="13">
        <v>1300</v>
      </c>
    </row>
    <row r="697" spans="1:5" ht="13.5" customHeight="1">
      <c r="A697" s="23"/>
      <c r="B697" s="13" t="s">
        <v>770</v>
      </c>
      <c r="C697" s="16" t="s">
        <v>771</v>
      </c>
      <c r="D697" s="13" t="s">
        <v>30</v>
      </c>
      <c r="E697" s="13">
        <v>1540</v>
      </c>
    </row>
    <row r="698" spans="1:5" ht="13.5" customHeight="1">
      <c r="A698" s="23"/>
      <c r="B698" s="13" t="s">
        <v>772</v>
      </c>
      <c r="C698" s="16" t="s">
        <v>773</v>
      </c>
      <c r="D698" s="13" t="s">
        <v>30</v>
      </c>
      <c r="E698" s="13">
        <v>598</v>
      </c>
    </row>
    <row r="699" spans="1:5" ht="13.5" customHeight="1">
      <c r="A699" s="23"/>
      <c r="B699" s="13" t="s">
        <v>774</v>
      </c>
      <c r="C699" s="16" t="s">
        <v>775</v>
      </c>
      <c r="D699" s="13" t="s">
        <v>30</v>
      </c>
      <c r="E699" s="13">
        <v>355</v>
      </c>
    </row>
    <row r="700" spans="1:5" ht="13.5" customHeight="1">
      <c r="A700" s="23"/>
      <c r="B700" s="13" t="s">
        <v>776</v>
      </c>
      <c r="C700" s="16" t="s">
        <v>777</v>
      </c>
      <c r="D700" s="13" t="s">
        <v>30</v>
      </c>
      <c r="E700" s="13">
        <v>100</v>
      </c>
    </row>
    <row r="701" spans="1:5" ht="13.5" customHeight="1">
      <c r="A701" s="23"/>
      <c r="B701" s="13" t="s">
        <v>778</v>
      </c>
      <c r="C701" s="16" t="s">
        <v>779</v>
      </c>
      <c r="D701" s="13" t="s">
        <v>32</v>
      </c>
      <c r="E701" s="13">
        <v>40</v>
      </c>
    </row>
    <row r="702" spans="1:5" ht="27">
      <c r="A702" s="23"/>
      <c r="B702" s="13" t="s">
        <v>780</v>
      </c>
      <c r="C702" s="16" t="s">
        <v>781</v>
      </c>
      <c r="D702" s="13" t="s">
        <v>32</v>
      </c>
      <c r="E702" s="13">
        <v>380</v>
      </c>
    </row>
    <row r="703" spans="1:5" ht="22.5" customHeight="1">
      <c r="A703" s="23"/>
      <c r="B703" s="14" t="s">
        <v>782</v>
      </c>
      <c r="C703" s="2" t="s">
        <v>689</v>
      </c>
      <c r="D703" s="13"/>
      <c r="E703" s="2">
        <f>SUM(E704:E705)</f>
        <v>900</v>
      </c>
    </row>
    <row r="704" spans="1:5">
      <c r="A704" s="23"/>
      <c r="B704" s="14"/>
      <c r="C704" s="16" t="s">
        <v>783</v>
      </c>
      <c r="D704" s="13" t="s">
        <v>32</v>
      </c>
      <c r="E704" s="13">
        <v>400</v>
      </c>
    </row>
    <row r="705" spans="1:5" ht="13.5" customHeight="1">
      <c r="A705" s="23"/>
      <c r="B705" s="14"/>
      <c r="C705" s="16" t="s">
        <v>784</v>
      </c>
      <c r="D705" s="13" t="s">
        <v>45</v>
      </c>
      <c r="E705" s="13">
        <v>500</v>
      </c>
    </row>
    <row r="706" spans="1:5">
      <c r="A706" s="23"/>
      <c r="B706" s="13" t="s">
        <v>785</v>
      </c>
      <c r="C706" s="16" t="s">
        <v>786</v>
      </c>
      <c r="D706" s="13" t="s">
        <v>32</v>
      </c>
      <c r="E706" s="13">
        <v>100</v>
      </c>
    </row>
    <row r="707" spans="1:5">
      <c r="A707" s="23"/>
      <c r="B707" s="13" t="s">
        <v>787</v>
      </c>
      <c r="C707" s="16" t="s">
        <v>788</v>
      </c>
      <c r="D707" s="13" t="s">
        <v>32</v>
      </c>
      <c r="E707" s="13">
        <v>200</v>
      </c>
    </row>
    <row r="708" spans="1:5" ht="13.5" customHeight="1">
      <c r="A708" s="23"/>
      <c r="B708" s="13" t="s">
        <v>789</v>
      </c>
      <c r="C708" s="16" t="s">
        <v>790</v>
      </c>
      <c r="D708" s="13" t="s">
        <v>30</v>
      </c>
      <c r="E708" s="13">
        <v>40</v>
      </c>
    </row>
    <row r="709" spans="1:5" ht="27">
      <c r="A709" s="23"/>
      <c r="B709" s="13" t="s">
        <v>791</v>
      </c>
      <c r="C709" s="16" t="s">
        <v>792</v>
      </c>
      <c r="D709" s="13" t="s">
        <v>32</v>
      </c>
      <c r="E709" s="13">
        <v>50</v>
      </c>
    </row>
    <row r="710" spans="1:5" ht="27">
      <c r="A710" s="23"/>
      <c r="B710" s="13" t="s">
        <v>793</v>
      </c>
      <c r="C710" s="16" t="s">
        <v>794</v>
      </c>
      <c r="D710" s="13" t="s">
        <v>32</v>
      </c>
      <c r="E710" s="13">
        <v>57</v>
      </c>
    </row>
    <row r="711" spans="1:5" ht="27" customHeight="1">
      <c r="A711" s="23"/>
      <c r="B711" s="13" t="s">
        <v>795</v>
      </c>
      <c r="C711" s="16" t="s">
        <v>796</v>
      </c>
      <c r="D711" s="13" t="s">
        <v>45</v>
      </c>
      <c r="E711" s="13">
        <v>240</v>
      </c>
    </row>
    <row r="712" spans="1:5" ht="13.5" customHeight="1">
      <c r="A712" s="23"/>
      <c r="B712" s="13" t="s">
        <v>797</v>
      </c>
      <c r="C712" s="16" t="s">
        <v>798</v>
      </c>
      <c r="D712" s="13" t="s">
        <v>45</v>
      </c>
      <c r="E712" s="18">
        <v>100</v>
      </c>
    </row>
    <row r="713" spans="1:5" ht="27" customHeight="1">
      <c r="A713" s="23"/>
      <c r="B713" s="13" t="s">
        <v>799</v>
      </c>
      <c r="C713" s="16" t="s">
        <v>800</v>
      </c>
      <c r="D713" s="13" t="s">
        <v>236</v>
      </c>
      <c r="E713" s="13">
        <v>477</v>
      </c>
    </row>
    <row r="714" spans="1:5" ht="13.5" customHeight="1">
      <c r="A714" s="23"/>
      <c r="B714" s="13" t="s">
        <v>801</v>
      </c>
      <c r="C714" s="16" t="s">
        <v>802</v>
      </c>
      <c r="D714" s="13" t="s">
        <v>34</v>
      </c>
      <c r="E714" s="13">
        <v>210</v>
      </c>
    </row>
    <row r="715" spans="1:5" ht="27" customHeight="1">
      <c r="A715" s="23"/>
      <c r="B715" s="13" t="s">
        <v>803</v>
      </c>
      <c r="C715" s="16" t="s">
        <v>804</v>
      </c>
      <c r="D715" s="13" t="s">
        <v>34</v>
      </c>
      <c r="E715" s="18">
        <v>30</v>
      </c>
    </row>
    <row r="716" spans="1:5" ht="27">
      <c r="A716" s="30"/>
      <c r="B716" s="13" t="s">
        <v>805</v>
      </c>
      <c r="C716" s="16" t="s">
        <v>806</v>
      </c>
      <c r="D716" s="13" t="s">
        <v>32</v>
      </c>
      <c r="E716" s="13">
        <v>40</v>
      </c>
    </row>
  </sheetData>
  <autoFilter ref="A4:E716"/>
  <mergeCells count="155">
    <mergeCell ref="B646:B650"/>
    <mergeCell ref="B651:B653"/>
    <mergeCell ref="B659:B661"/>
    <mergeCell ref="B673:B695"/>
    <mergeCell ref="B703:B705"/>
    <mergeCell ref="C694:C695"/>
    <mergeCell ref="D694:D695"/>
    <mergeCell ref="E694:E695"/>
    <mergeCell ref="B612:B613"/>
    <mergeCell ref="B614:B615"/>
    <mergeCell ref="B616:B618"/>
    <mergeCell ref="B619:B621"/>
    <mergeCell ref="B622:B625"/>
    <mergeCell ref="B626:B627"/>
    <mergeCell ref="B628:B633"/>
    <mergeCell ref="B636:B638"/>
    <mergeCell ref="B639:B642"/>
    <mergeCell ref="B558:B560"/>
    <mergeCell ref="B563:B569"/>
    <mergeCell ref="B570:B575"/>
    <mergeCell ref="B576:B580"/>
    <mergeCell ref="B581:B583"/>
    <mergeCell ref="B584:B591"/>
    <mergeCell ref="B592:B601"/>
    <mergeCell ref="B603:B606"/>
    <mergeCell ref="B607:B611"/>
    <mergeCell ref="B525:B526"/>
    <mergeCell ref="B527:B528"/>
    <mergeCell ref="B529:B531"/>
    <mergeCell ref="B532:B535"/>
    <mergeCell ref="B536:B544"/>
    <mergeCell ref="B545:B546"/>
    <mergeCell ref="B547:B549"/>
    <mergeCell ref="B550:B553"/>
    <mergeCell ref="B554:B557"/>
    <mergeCell ref="B499:B500"/>
    <mergeCell ref="B501:B503"/>
    <mergeCell ref="B504:B506"/>
    <mergeCell ref="B507:B508"/>
    <mergeCell ref="B509:B510"/>
    <mergeCell ref="B513:B516"/>
    <mergeCell ref="B517:B519"/>
    <mergeCell ref="B520:B522"/>
    <mergeCell ref="B523:B524"/>
    <mergeCell ref="B467:B470"/>
    <mergeCell ref="B471:B473"/>
    <mergeCell ref="B474:B475"/>
    <mergeCell ref="B476:B477"/>
    <mergeCell ref="B480:B481"/>
    <mergeCell ref="B482:B486"/>
    <mergeCell ref="B487:B492"/>
    <mergeCell ref="B493:B496"/>
    <mergeCell ref="B497:B498"/>
    <mergeCell ref="B419:B426"/>
    <mergeCell ref="B429:B430"/>
    <mergeCell ref="B431:B434"/>
    <mergeCell ref="B435:B438"/>
    <mergeCell ref="B439:B443"/>
    <mergeCell ref="B444:B451"/>
    <mergeCell ref="B452:B456"/>
    <mergeCell ref="B457:B461"/>
    <mergeCell ref="B462:B466"/>
    <mergeCell ref="B370:B377"/>
    <mergeCell ref="B378:B386"/>
    <mergeCell ref="B387:B391"/>
    <mergeCell ref="B392:B396"/>
    <mergeCell ref="B397:B400"/>
    <mergeCell ref="B403:B406"/>
    <mergeCell ref="B407:B410"/>
    <mergeCell ref="B411:B412"/>
    <mergeCell ref="B413:B418"/>
    <mergeCell ref="B313:B317"/>
    <mergeCell ref="B318:B322"/>
    <mergeCell ref="B323:B328"/>
    <mergeCell ref="B329:B336"/>
    <mergeCell ref="B337:B343"/>
    <mergeCell ref="B344:B349"/>
    <mergeCell ref="B350:B355"/>
    <mergeCell ref="B358:B364"/>
    <mergeCell ref="B365:B369"/>
    <mergeCell ref="B245:B256"/>
    <mergeCell ref="B257:B263"/>
    <mergeCell ref="B264:B270"/>
    <mergeCell ref="B271:B275"/>
    <mergeCell ref="B276:B285"/>
    <mergeCell ref="B286:B291"/>
    <mergeCell ref="B294:B305"/>
    <mergeCell ref="B306:B309"/>
    <mergeCell ref="B310:B312"/>
    <mergeCell ref="B207:B210"/>
    <mergeCell ref="B211:B215"/>
    <mergeCell ref="B216:B219"/>
    <mergeCell ref="B220:B223"/>
    <mergeCell ref="B224:B225"/>
    <mergeCell ref="B228:B234"/>
    <mergeCell ref="B235:B236"/>
    <mergeCell ref="B237:B239"/>
    <mergeCell ref="B240:B244"/>
    <mergeCell ref="B167:B169"/>
    <mergeCell ref="B170:B174"/>
    <mergeCell ref="B175:B180"/>
    <mergeCell ref="B183:B187"/>
    <mergeCell ref="B188:B190"/>
    <mergeCell ref="B191:B192"/>
    <mergeCell ref="B193:B197"/>
    <mergeCell ref="B198:B202"/>
    <mergeCell ref="B203:B206"/>
    <mergeCell ref="A356:A400"/>
    <mergeCell ref="A401:A426"/>
    <mergeCell ref="A427:A477"/>
    <mergeCell ref="A478:A510"/>
    <mergeCell ref="A511:A560"/>
    <mergeCell ref="A561:A601"/>
    <mergeCell ref="A602:A633"/>
    <mergeCell ref="A634:A716"/>
    <mergeCell ref="B8:B24"/>
    <mergeCell ref="B25:B29"/>
    <mergeCell ref="B30:B31"/>
    <mergeCell ref="B32:B35"/>
    <mergeCell ref="B36:B43"/>
    <mergeCell ref="B44:B47"/>
    <mergeCell ref="B48:B58"/>
    <mergeCell ref="B59:B63"/>
    <mergeCell ref="B66:B69"/>
    <mergeCell ref="B70:B73"/>
    <mergeCell ref="B74:B78"/>
    <mergeCell ref="B79:B80"/>
    <mergeCell ref="B81:B83"/>
    <mergeCell ref="B84:B88"/>
    <mergeCell ref="B89:B90"/>
    <mergeCell ref="B91:B94"/>
    <mergeCell ref="A2:E2"/>
    <mergeCell ref="A5:B5"/>
    <mergeCell ref="A6:A63"/>
    <mergeCell ref="A64:A98"/>
    <mergeCell ref="A99:A133"/>
    <mergeCell ref="A134:A180"/>
    <mergeCell ref="A181:A225"/>
    <mergeCell ref="A226:A291"/>
    <mergeCell ref="A292:A355"/>
    <mergeCell ref="B95:B98"/>
    <mergeCell ref="B101:B109"/>
    <mergeCell ref="B110:B113"/>
    <mergeCell ref="B114:B116"/>
    <mergeCell ref="B117:B120"/>
    <mergeCell ref="B121:B125"/>
    <mergeCell ref="B126:B133"/>
    <mergeCell ref="B136:B137"/>
    <mergeCell ref="B138:B139"/>
    <mergeCell ref="B140:B142"/>
    <mergeCell ref="B143:B145"/>
    <mergeCell ref="B146:B149"/>
    <mergeCell ref="B150:B155"/>
    <mergeCell ref="B156:B160"/>
    <mergeCell ref="B161:B166"/>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安排明细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dcterms:created xsi:type="dcterms:W3CDTF">2006-09-16T00:00:00Z</dcterms:created>
  <dcterms:modified xsi:type="dcterms:W3CDTF">2020-04-07T08:41:56Z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