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000" windowHeight="9840"/>
  </bookViews>
  <sheets>
    <sheet name="安排" sheetId="2" r:id="rId1"/>
  </sheets>
  <definedNames>
    <definedName name="_xlnm._FilterDatabase" localSheetId="0" hidden="1">安排!$A$4:$D$455</definedName>
    <definedName name="_xlnm.Print_Titles" localSheetId="0">安排!$4:$4</definedName>
  </definedNames>
  <calcPr calcId="145621"/>
</workbook>
</file>

<file path=xl/calcChain.xml><?xml version="1.0" encoding="utf-8"?>
<calcChain xmlns="http://schemas.openxmlformats.org/spreadsheetml/2006/main">
  <c r="D352" i="2" l="1"/>
  <c r="D347" i="2"/>
  <c r="D344" i="2" s="1"/>
  <c r="D323" i="2"/>
  <c r="D326" i="2"/>
  <c r="D316" i="2"/>
  <c r="D250" i="2"/>
  <c r="D262" i="2"/>
  <c r="D157" i="2"/>
  <c r="D153" i="2"/>
  <c r="D413" i="2"/>
  <c r="D415" i="2"/>
  <c r="D218" i="2"/>
  <c r="D214" i="2"/>
  <c r="D204" i="2"/>
  <c r="D196" i="2"/>
  <c r="D94" i="2"/>
  <c r="D109" i="2"/>
  <c r="D105" i="2"/>
  <c r="D101" i="2"/>
  <c r="D76" i="2"/>
  <c r="D195" i="2" l="1"/>
  <c r="D343" i="2"/>
  <c r="D315" i="2"/>
  <c r="D93" i="2"/>
  <c r="D152" i="2"/>
  <c r="D81" i="2"/>
  <c r="D75" i="2" s="1"/>
  <c r="D74" i="2" s="1"/>
  <c r="D18" i="2"/>
  <c r="D14" i="2"/>
  <c r="D11" i="2"/>
  <c r="D8" i="2"/>
  <c r="D21" i="2" l="1"/>
  <c r="D437" i="2" l="1"/>
  <c r="D436" i="2" s="1"/>
  <c r="D453" i="2"/>
  <c r="D448" i="2"/>
  <c r="D310" i="2"/>
  <c r="D307" i="2"/>
  <c r="D302" i="2"/>
  <c r="D299" i="2"/>
  <c r="D339" i="2"/>
  <c r="D335" i="2"/>
  <c r="D330" i="2"/>
  <c r="D290" i="2"/>
  <c r="D284" i="2"/>
  <c r="D280" i="2"/>
  <c r="D277" i="2"/>
  <c r="D274" i="2"/>
  <c r="D271" i="2"/>
  <c r="D268" i="2"/>
  <c r="D265" i="2"/>
  <c r="D249" i="2" s="1"/>
  <c r="D188" i="2"/>
  <c r="D180" i="2"/>
  <c r="D177" i="2"/>
  <c r="D173" i="2"/>
  <c r="D169" i="2"/>
  <c r="D166" i="2"/>
  <c r="D160" i="2"/>
  <c r="D244" i="2"/>
  <c r="D240" i="2"/>
  <c r="D236" i="2"/>
  <c r="D229" i="2"/>
  <c r="D223" i="2"/>
  <c r="D408" i="2"/>
  <c r="D400" i="2"/>
  <c r="D397" i="2"/>
  <c r="D392" i="2"/>
  <c r="D385" i="2"/>
  <c r="D382" i="2"/>
  <c r="D378" i="2"/>
  <c r="D375" i="2"/>
  <c r="D145" i="2"/>
  <c r="D141" i="2"/>
  <c r="D135" i="2"/>
  <c r="D131" i="2"/>
  <c r="D128" i="2"/>
  <c r="D120" i="2"/>
  <c r="D112" i="2"/>
  <c r="D70" i="2"/>
  <c r="D58" i="2"/>
  <c r="D54" i="2"/>
  <c r="D52" i="2" s="1"/>
  <c r="D45" i="2"/>
  <c r="D27" i="2"/>
  <c r="D24" i="2"/>
  <c r="D7" i="2" s="1"/>
  <c r="D443" i="2" l="1"/>
  <c r="D51" i="2"/>
  <c r="D248" i="2"/>
  <c r="D314" i="2"/>
  <c r="D151" i="2"/>
  <c r="D6" i="2"/>
  <c r="D194" i="2"/>
  <c r="D374" i="2"/>
  <c r="D92" i="2"/>
  <c r="D298" i="2"/>
  <c r="D5" i="2" l="1"/>
</calcChain>
</file>

<file path=xl/sharedStrings.xml><?xml version="1.0" encoding="utf-8"?>
<sst xmlns="http://schemas.openxmlformats.org/spreadsheetml/2006/main" count="587" uniqueCount="579">
  <si>
    <r>
      <rPr>
        <sz val="10"/>
        <color indexed="8"/>
        <rFont val="宋体"/>
        <family val="3"/>
        <charset val="134"/>
      </rPr>
      <t>常德市武陵区顺和园老旧小区配套基础设施建设项目</t>
    </r>
  </si>
  <si>
    <r>
      <rPr>
        <sz val="10"/>
        <rFont val="宋体"/>
        <family val="3"/>
        <charset val="134"/>
      </rPr>
      <t>武陵区东方星城老旧小区改造配套基础设施建设项目</t>
    </r>
  </si>
  <si>
    <r>
      <rPr>
        <sz val="10"/>
        <rFont val="宋体"/>
        <family val="3"/>
        <charset val="134"/>
      </rPr>
      <t>武陵区新光花园老旧小区改造配套基础设施建设项目</t>
    </r>
  </si>
  <si>
    <r>
      <rPr>
        <sz val="10"/>
        <color indexed="8"/>
        <rFont val="宋体"/>
        <family val="3"/>
        <charset val="134"/>
      </rPr>
      <t>经开区龙潭庵安置小区配套基础设施建设项目</t>
    </r>
  </si>
  <si>
    <r>
      <rPr>
        <sz val="10"/>
        <rFont val="宋体"/>
        <family val="3"/>
        <charset val="134"/>
      </rPr>
      <t>鼎城区郭家铺安置老旧小区配套基础设施建设项目</t>
    </r>
  </si>
  <si>
    <r>
      <rPr>
        <sz val="10"/>
        <rFont val="宋体"/>
        <family val="3"/>
        <charset val="134"/>
      </rPr>
      <t>鼎城区原国税局宿舍老旧小区配套基础设施建设项目</t>
    </r>
  </si>
  <si>
    <r>
      <rPr>
        <sz val="10"/>
        <rFont val="宋体"/>
        <family val="3"/>
        <charset val="134"/>
      </rPr>
      <t>西洞庭管理区东北湾小区配套基础设施一期建设项目</t>
    </r>
  </si>
  <si>
    <r>
      <rPr>
        <sz val="10"/>
        <rFont val="宋体"/>
        <family val="3"/>
        <charset val="134"/>
      </rPr>
      <t>西洞庭管理区机关小区配套基础设施一期建设项目</t>
    </r>
  </si>
  <si>
    <r>
      <rPr>
        <sz val="10"/>
        <rFont val="宋体"/>
        <family val="3"/>
        <charset val="134"/>
      </rPr>
      <t>西洞庭管理区四分场场部小区配套基础设施二期建设项目</t>
    </r>
  </si>
  <si>
    <r>
      <rPr>
        <sz val="10"/>
        <rFont val="宋体"/>
        <family val="3"/>
        <charset val="134"/>
      </rPr>
      <t>西湖管理区北关老旧小区配套基础设施建设项目</t>
    </r>
  </si>
  <si>
    <r>
      <rPr>
        <sz val="10"/>
        <rFont val="宋体"/>
        <family val="3"/>
        <charset val="134"/>
      </rPr>
      <t>西湖管理区新桥老旧小区配套基础设施建设项目</t>
    </r>
  </si>
  <si>
    <r>
      <rPr>
        <sz val="10"/>
        <rFont val="宋体"/>
        <family val="3"/>
        <charset val="134"/>
      </rPr>
      <t>西湖管理区园艺老旧小区配套基础设施建设项目</t>
    </r>
  </si>
  <si>
    <r>
      <rPr>
        <sz val="10"/>
        <color indexed="8"/>
        <rFont val="宋体"/>
        <family val="3"/>
        <charset val="134"/>
      </rPr>
      <t>桃花源管理区原桃管处老旧小区改造基础设施建设项目一期</t>
    </r>
  </si>
  <si>
    <r>
      <rPr>
        <sz val="10"/>
        <color indexed="8"/>
        <rFont val="宋体"/>
        <family val="3"/>
        <charset val="134"/>
      </rPr>
      <t>桃花源管理区原桃管处老旧小区改造基础设施建设项目二期</t>
    </r>
  </si>
  <si>
    <r>
      <rPr>
        <sz val="10"/>
        <color theme="1"/>
        <rFont val="宋体"/>
        <family val="3"/>
        <charset val="134"/>
      </rPr>
      <t>津市品元宫小区、书店小区、财保宿舍小区老旧小区配套基础设施建设项目</t>
    </r>
  </si>
  <si>
    <r>
      <rPr>
        <sz val="10"/>
        <color theme="1"/>
        <rFont val="宋体"/>
        <family val="3"/>
        <charset val="134"/>
      </rPr>
      <t>津市市老财政局宿舍公寓及老医药公司老旧小区配套基础设施建设项目</t>
    </r>
  </si>
  <si>
    <r>
      <rPr>
        <sz val="10"/>
        <color indexed="8"/>
        <rFont val="宋体"/>
        <family val="3"/>
        <charset val="134"/>
      </rPr>
      <t>安乡县西门口老旧小区配套基础设施建设项目（一期）</t>
    </r>
  </si>
  <si>
    <r>
      <rPr>
        <sz val="10"/>
        <color indexed="8"/>
        <rFont val="宋体"/>
        <family val="3"/>
        <charset val="134"/>
      </rPr>
      <t>安乡县孟家洲老旧小区配套基础设施建设项目（一期）</t>
    </r>
  </si>
  <si>
    <r>
      <rPr>
        <sz val="10"/>
        <rFont val="宋体"/>
        <family val="3"/>
        <charset val="134"/>
      </rPr>
      <t>汉寿县老计委、环保局、物价局宿舍老旧小区改造配套基础设施建设项目</t>
    </r>
  </si>
  <si>
    <r>
      <rPr>
        <sz val="10"/>
        <rFont val="宋体"/>
        <family val="3"/>
        <charset val="134"/>
      </rPr>
      <t>汉寿县丰登圆小区、商贸城小区、粮食局宿舍老旧小区改造配套基础设施建设项目</t>
    </r>
  </si>
  <si>
    <r>
      <rPr>
        <sz val="10"/>
        <rFont val="宋体"/>
        <family val="3"/>
        <charset val="134"/>
      </rPr>
      <t>澧县原国税宿舍、老公安局宿舍、交警队宿舍小区配套基础设施建设项目</t>
    </r>
  </si>
  <si>
    <r>
      <rPr>
        <sz val="10"/>
        <color theme="1"/>
        <rFont val="宋体"/>
        <family val="3"/>
        <charset val="134"/>
      </rPr>
      <t>临澧县丁玲广场老旧小区改造配套基础设施建设</t>
    </r>
  </si>
  <si>
    <r>
      <rPr>
        <sz val="10"/>
        <color theme="1"/>
        <rFont val="宋体"/>
        <family val="3"/>
        <charset val="134"/>
      </rPr>
      <t>临澧县怡安居老旧小区改造配套基础设施建设</t>
    </r>
  </si>
  <si>
    <r>
      <rPr>
        <sz val="10"/>
        <color theme="1"/>
        <rFont val="宋体"/>
        <family val="3"/>
        <charset val="134"/>
      </rPr>
      <t>临澧县金牛花园老旧小区改造配套基础设施建设</t>
    </r>
  </si>
  <si>
    <r>
      <rPr>
        <sz val="10"/>
        <rFont val="宋体"/>
        <family val="3"/>
        <charset val="134"/>
      </rPr>
      <t>桃源县建设东路以北滨河路以西老旧小区配套基础设施建设项目</t>
    </r>
  </si>
  <si>
    <r>
      <rPr>
        <sz val="10"/>
        <rFont val="宋体"/>
        <family val="3"/>
        <charset val="134"/>
      </rPr>
      <t>桃源县滨河路老旧小区配套基础设施建设项目</t>
    </r>
  </si>
  <si>
    <r>
      <rPr>
        <sz val="10"/>
        <rFont val="宋体"/>
        <family val="3"/>
        <charset val="134"/>
      </rPr>
      <t>桃源县理鸣东路居民区配套基础设施建设项目</t>
    </r>
  </si>
  <si>
    <r>
      <rPr>
        <sz val="10"/>
        <rFont val="宋体"/>
        <family val="3"/>
        <charset val="134"/>
      </rPr>
      <t>石门县老物资局、棉麻、原技术监督局老旧小区改造配套基础设施建设项目</t>
    </r>
  </si>
  <si>
    <r>
      <rPr>
        <sz val="10"/>
        <rFont val="宋体"/>
        <family val="3"/>
        <charset val="134"/>
      </rPr>
      <t>石门县农机、园艺场老旧小区改造配套基础设施建设项目</t>
    </r>
  </si>
  <si>
    <r>
      <rPr>
        <sz val="10"/>
        <rFont val="宋体"/>
        <family val="3"/>
        <charset val="134"/>
      </rPr>
      <t>石门县劳动服务站小区老旧小区改造配套基础设施建设项目</t>
    </r>
  </si>
  <si>
    <r>
      <rPr>
        <sz val="10"/>
        <rFont val="宋体"/>
        <family val="3"/>
        <charset val="134"/>
      </rPr>
      <t>石门县粮食局小区老旧小区改造配套基础设施建设项目</t>
    </r>
  </si>
  <si>
    <r>
      <rPr>
        <sz val="10"/>
        <rFont val="宋体"/>
        <family val="3"/>
        <charset val="134"/>
      </rPr>
      <t>石门县原饲料厂、发改局宿舍老旧小区改造配套基础设施建设项目</t>
    </r>
  </si>
  <si>
    <r>
      <rPr>
        <sz val="10"/>
        <rFont val="宋体"/>
        <family val="3"/>
        <charset val="134"/>
      </rPr>
      <t>石门县水利局小区老旧小区改造配套基础设施建设项目</t>
    </r>
  </si>
  <si>
    <r>
      <rPr>
        <sz val="10"/>
        <rFont val="宋体"/>
        <family val="3"/>
        <charset val="134"/>
      </rPr>
      <t>石门县青峰家园老旧小区改造配套基础设施建设项目</t>
    </r>
  </si>
  <si>
    <r>
      <rPr>
        <sz val="10"/>
        <rFont val="宋体"/>
        <family val="3"/>
        <charset val="134"/>
      </rPr>
      <t>芙蓉区马王街片区及浏正街片区有机更新项目（一期）</t>
    </r>
  </si>
  <si>
    <r>
      <rPr>
        <sz val="10"/>
        <rFont val="宋体"/>
        <family val="3"/>
        <charset val="134"/>
      </rPr>
      <t>芙蓉区白果园化龙池片区有机更新项目（三期）</t>
    </r>
  </si>
  <si>
    <r>
      <rPr>
        <sz val="10"/>
        <rFont val="宋体"/>
        <family val="3"/>
        <charset val="134"/>
      </rPr>
      <t>雅礼天心中学改扩建工程
（天心区</t>
    </r>
    <r>
      <rPr>
        <sz val="10"/>
        <rFont val="Times New Roman"/>
        <family val="1"/>
      </rPr>
      <t>2019</t>
    </r>
    <r>
      <rPr>
        <sz val="10"/>
        <rFont val="宋体"/>
        <family val="3"/>
        <charset val="134"/>
      </rPr>
      <t>、</t>
    </r>
    <r>
      <rPr>
        <sz val="10"/>
        <rFont val="Times New Roman"/>
        <family val="1"/>
      </rPr>
      <t>2020</t>
    </r>
    <r>
      <rPr>
        <sz val="10"/>
        <rFont val="宋体"/>
        <family val="3"/>
        <charset val="134"/>
      </rPr>
      <t>年老旧小区改造配套）</t>
    </r>
  </si>
  <si>
    <r>
      <rPr>
        <sz val="10"/>
        <rFont val="宋体"/>
        <family val="3"/>
        <charset val="134"/>
      </rPr>
      <t>解放西路提质改造项目
（西牌楼小区及周边老旧小区改造配套）</t>
    </r>
  </si>
  <si>
    <r>
      <rPr>
        <sz val="10"/>
        <rFont val="宋体"/>
        <family val="3"/>
        <charset val="134"/>
      </rPr>
      <t>月华街南段提质改造工程
（望月湖街道溁湾镇社区杜家塘小区小区改造配套）</t>
    </r>
  </si>
  <si>
    <r>
      <rPr>
        <sz val="10"/>
        <rFont val="宋体"/>
        <family val="3"/>
        <charset val="134"/>
      </rPr>
      <t>桐梓坡</t>
    </r>
    <r>
      <rPr>
        <sz val="10"/>
        <rFont val="Times New Roman"/>
        <family val="1"/>
      </rPr>
      <t>S</t>
    </r>
    <r>
      <rPr>
        <sz val="10"/>
        <rFont val="宋体"/>
        <family val="3"/>
        <charset val="134"/>
      </rPr>
      <t>片</t>
    </r>
    <r>
      <rPr>
        <sz val="10"/>
        <rFont val="Times New Roman"/>
        <family val="1"/>
      </rPr>
      <t>L-3</t>
    </r>
    <r>
      <rPr>
        <sz val="10"/>
        <rFont val="宋体"/>
        <family val="3"/>
        <charset val="134"/>
      </rPr>
      <t>道路提质改造
（银盆岭街道林海社区新塘小区改造配套）</t>
    </r>
  </si>
  <si>
    <r>
      <rPr>
        <sz val="10"/>
        <rFont val="宋体"/>
        <family val="3"/>
        <charset val="134"/>
      </rPr>
      <t>彩虹路南段（银双路</t>
    </r>
    <r>
      <rPr>
        <sz val="10"/>
        <rFont val="Times New Roman"/>
        <family val="1"/>
      </rPr>
      <t>-</t>
    </r>
    <r>
      <rPr>
        <sz val="10"/>
        <rFont val="宋体"/>
        <family val="3"/>
        <charset val="134"/>
      </rPr>
      <t>岳麓大道）道路工程
（万利新村老旧小区改造配套）</t>
    </r>
  </si>
  <si>
    <r>
      <rPr>
        <sz val="10"/>
        <rFont val="宋体"/>
        <family val="3"/>
        <charset val="134"/>
      </rPr>
      <t>信和苑、中建嘉苑老旧小区配套基础设施建设项目</t>
    </r>
  </si>
  <si>
    <r>
      <rPr>
        <sz val="10"/>
        <rFont val="宋体"/>
        <family val="3"/>
        <charset val="134"/>
      </rPr>
      <t>井圭路社区（景湾小区）配套基础设施建设项目</t>
    </r>
  </si>
  <si>
    <r>
      <rPr>
        <sz val="10"/>
        <rFont val="宋体"/>
        <family val="3"/>
        <charset val="134"/>
      </rPr>
      <t>望城区中心城区内老旧小区配套基础设施项目</t>
    </r>
  </si>
  <si>
    <r>
      <rPr>
        <sz val="10"/>
        <rFont val="宋体"/>
        <family val="3"/>
        <charset val="134"/>
      </rPr>
      <t>望城区中心城区老旧小区</t>
    </r>
    <r>
      <rPr>
        <sz val="10"/>
        <rFont val="Times New Roman"/>
        <family val="1"/>
      </rPr>
      <t>(</t>
    </r>
    <r>
      <rPr>
        <sz val="10"/>
        <rFont val="宋体"/>
        <family val="3"/>
        <charset val="134"/>
      </rPr>
      <t>双龙警苑等</t>
    </r>
    <r>
      <rPr>
        <sz val="10"/>
        <rFont val="Times New Roman"/>
        <family val="1"/>
      </rPr>
      <t>)</t>
    </r>
    <r>
      <rPr>
        <sz val="10"/>
        <rFont val="宋体"/>
        <family val="3"/>
        <charset val="134"/>
      </rPr>
      <t>配套基础设施（莲湖路雨污水管道改造工程）</t>
    </r>
  </si>
  <si>
    <r>
      <t>2020</t>
    </r>
    <r>
      <rPr>
        <sz val="10"/>
        <rFont val="宋体"/>
        <family val="3"/>
        <charset val="134"/>
      </rPr>
      <t>年长沙县榔梨街道陶公庙社区上正街宿舍老旧小区改造配套基础设施建设项目</t>
    </r>
  </si>
  <si>
    <r>
      <rPr>
        <sz val="10"/>
        <rFont val="宋体"/>
        <family val="3"/>
        <charset val="134"/>
      </rPr>
      <t>星沙街道老旧小区改造配套基础设施项目</t>
    </r>
  </si>
  <si>
    <r>
      <t>2019</t>
    </r>
    <r>
      <rPr>
        <sz val="10"/>
        <rFont val="宋体"/>
        <family val="3"/>
        <charset val="134"/>
      </rPr>
      <t>、</t>
    </r>
    <r>
      <rPr>
        <sz val="10"/>
        <rFont val="Times New Roman"/>
        <family val="1"/>
      </rPr>
      <t>2020</t>
    </r>
    <r>
      <rPr>
        <sz val="10"/>
        <rFont val="宋体"/>
        <family val="3"/>
        <charset val="134"/>
      </rPr>
      <t>年老旧小区智慧停车系统配套建设项目</t>
    </r>
  </si>
  <si>
    <r>
      <rPr>
        <sz val="10"/>
        <rFont val="宋体"/>
        <family val="3"/>
        <charset val="134"/>
      </rPr>
      <t>浏阳市博德路（予倩路</t>
    </r>
    <r>
      <rPr>
        <sz val="10"/>
        <rFont val="Times New Roman"/>
        <family val="1"/>
      </rPr>
      <t>-</t>
    </r>
    <r>
      <rPr>
        <sz val="10"/>
        <rFont val="宋体"/>
        <family val="3"/>
        <charset val="134"/>
      </rPr>
      <t>道吾山路）建设项目（关口街道长兴社区长兴福盛小区配套工程）</t>
    </r>
  </si>
  <si>
    <r>
      <rPr>
        <sz val="10"/>
        <rFont val="宋体"/>
        <family val="3"/>
        <charset val="134"/>
      </rPr>
      <t>浏阳市</t>
    </r>
    <r>
      <rPr>
        <sz val="10"/>
        <rFont val="Times New Roman"/>
        <family val="1"/>
      </rPr>
      <t>2019</t>
    </r>
    <r>
      <rPr>
        <sz val="10"/>
        <rFont val="宋体"/>
        <family val="3"/>
        <charset val="134"/>
      </rPr>
      <t>、</t>
    </r>
    <r>
      <rPr>
        <sz val="10"/>
        <rFont val="Times New Roman"/>
        <family val="1"/>
      </rPr>
      <t>2020</t>
    </r>
    <r>
      <rPr>
        <sz val="10"/>
        <rFont val="宋体"/>
        <family val="3"/>
        <charset val="134"/>
      </rPr>
      <t>年老旧小区新能源交通基础设施建设项目</t>
    </r>
  </si>
  <si>
    <r>
      <rPr>
        <sz val="10"/>
        <rFont val="宋体"/>
        <family val="3"/>
        <charset val="134"/>
      </rPr>
      <t>浏阳市城东新村、政府中行、鱼鳞安置区、梅花小区、金都大楼老旧小区配套基础设施项目</t>
    </r>
  </si>
  <si>
    <r>
      <t>2019</t>
    </r>
    <r>
      <rPr>
        <sz val="10"/>
        <rFont val="宋体"/>
        <family val="3"/>
        <charset val="134"/>
      </rPr>
      <t>、</t>
    </r>
    <r>
      <rPr>
        <sz val="10"/>
        <rFont val="Times New Roman"/>
        <family val="1"/>
      </rPr>
      <t>2020</t>
    </r>
    <r>
      <rPr>
        <sz val="10"/>
        <rFont val="宋体"/>
        <family val="3"/>
        <charset val="134"/>
      </rPr>
      <t>年老旧小区环卫基础设施建设项目</t>
    </r>
  </si>
  <si>
    <r>
      <rPr>
        <sz val="10"/>
        <rFont val="宋体"/>
        <family val="3"/>
        <charset val="134"/>
      </rPr>
      <t>淮川街道北园社区方竹新村小区配套基础设施建设项目</t>
    </r>
  </si>
  <si>
    <r>
      <rPr>
        <sz val="10"/>
        <rFont val="宋体"/>
        <family val="3"/>
        <charset val="134"/>
      </rPr>
      <t>淮川街道北园社区黄泥湾小区配套基础设施建设项目</t>
    </r>
  </si>
  <si>
    <r>
      <rPr>
        <sz val="10"/>
        <rFont val="宋体"/>
        <family val="3"/>
        <charset val="134"/>
      </rPr>
      <t>淮川街道圭斋路</t>
    </r>
    <r>
      <rPr>
        <sz val="10"/>
        <rFont val="Times New Roman"/>
        <family val="1"/>
      </rPr>
      <t>88</t>
    </r>
    <r>
      <rPr>
        <sz val="10"/>
        <rFont val="宋体"/>
        <family val="3"/>
        <charset val="134"/>
      </rPr>
      <t>号、农械厂、火烧坪老旧小区配套基础设施建设项目</t>
    </r>
  </si>
  <si>
    <r>
      <rPr>
        <sz val="10"/>
        <rFont val="宋体"/>
        <family val="3"/>
        <charset val="134"/>
      </rPr>
      <t>淮川街道北正社区甘家冲、烈园巷、北岭路老旧小区配套基础设施建设项目</t>
    </r>
  </si>
  <si>
    <r>
      <rPr>
        <sz val="10"/>
        <rFont val="宋体"/>
        <family val="3"/>
        <charset val="134"/>
      </rPr>
      <t>淮川街道北麓、金城老旧小区配套基础设施建设项目</t>
    </r>
  </si>
  <si>
    <r>
      <rPr>
        <sz val="10"/>
        <rFont val="宋体"/>
        <family val="3"/>
        <charset val="134"/>
      </rPr>
      <t>淮川街道朝阳社区金都大楼老旧小区配套基础设施建设项目</t>
    </r>
  </si>
  <si>
    <r>
      <rPr>
        <sz val="10"/>
        <rFont val="宋体"/>
        <family val="3"/>
        <charset val="134"/>
      </rPr>
      <t>淮川街道政府中行、鱼鳞老旧小区配套基础设施建设项目</t>
    </r>
  </si>
  <si>
    <r>
      <rPr>
        <sz val="10"/>
        <rFont val="宋体"/>
        <family val="3"/>
        <charset val="134"/>
      </rPr>
      <t>浏阳市禧和社区花炮小区基础设施配套项目</t>
    </r>
  </si>
  <si>
    <r>
      <rPr>
        <sz val="10"/>
        <rFont val="宋体"/>
        <family val="3"/>
        <charset val="134"/>
      </rPr>
      <t>集里街道神仙坳社区老旧小区配套基础设施项目</t>
    </r>
  </si>
  <si>
    <r>
      <rPr>
        <sz val="10"/>
        <rFont val="宋体"/>
        <family val="3"/>
        <charset val="134"/>
      </rPr>
      <t>关口街道老旧小区配套基础设施建设项目</t>
    </r>
  </si>
  <si>
    <r>
      <rPr>
        <sz val="10"/>
        <rFont val="宋体"/>
        <family val="3"/>
        <charset val="134"/>
      </rPr>
      <t>荷花街道麻纺厂宿舍配套基础设施项目</t>
    </r>
  </si>
  <si>
    <r>
      <rPr>
        <sz val="10"/>
        <rFont val="宋体"/>
        <family val="3"/>
        <charset val="134"/>
      </rPr>
      <t>浏阳市</t>
    </r>
    <r>
      <rPr>
        <sz val="10"/>
        <rFont val="Times New Roman"/>
        <family val="1"/>
      </rPr>
      <t>2019</t>
    </r>
    <r>
      <rPr>
        <sz val="10"/>
        <rFont val="宋体"/>
        <family val="3"/>
        <charset val="134"/>
      </rPr>
      <t>、</t>
    </r>
    <r>
      <rPr>
        <sz val="10"/>
        <rFont val="Times New Roman"/>
        <family val="1"/>
      </rPr>
      <t>2020</t>
    </r>
    <r>
      <rPr>
        <sz val="10"/>
        <rFont val="宋体"/>
        <family val="3"/>
        <charset val="134"/>
      </rPr>
      <t>年老旧小区无障碍配套设施建设项目</t>
    </r>
  </si>
  <si>
    <r>
      <rPr>
        <sz val="10"/>
        <rFont val="宋体"/>
        <family val="3"/>
        <charset val="134"/>
      </rPr>
      <t>宁乡市白马桥街道凤形片区老旧小区修缮提质及基础设施配套工程</t>
    </r>
  </si>
  <si>
    <r>
      <rPr>
        <sz val="10"/>
        <rFont val="宋体"/>
        <family val="3"/>
        <charset val="134"/>
      </rPr>
      <t>宁乡市白马桥街道正农片区老旧小区修缮提质及基础设施配套工程</t>
    </r>
  </si>
  <si>
    <r>
      <rPr>
        <sz val="10"/>
        <rFont val="宋体"/>
        <family val="3"/>
        <charset val="134"/>
      </rPr>
      <t>宁乡市城郊街道</t>
    </r>
    <r>
      <rPr>
        <sz val="10"/>
        <rFont val="Times New Roman"/>
        <family val="1"/>
      </rPr>
      <t>2020</t>
    </r>
    <r>
      <rPr>
        <sz val="10"/>
        <rFont val="宋体"/>
        <family val="3"/>
        <charset val="134"/>
      </rPr>
      <t>年老旧小区改造及基础设施配套工程</t>
    </r>
  </si>
  <si>
    <r>
      <rPr>
        <sz val="10"/>
        <rFont val="宋体"/>
        <family val="3"/>
        <charset val="134"/>
      </rPr>
      <t>宁乡市玉潭街道八一社区、香山社区老旧小区修缮提质及基础设施配套工程</t>
    </r>
  </si>
  <si>
    <r>
      <rPr>
        <sz val="10"/>
        <rFont val="宋体"/>
        <family val="3"/>
        <charset val="134"/>
      </rPr>
      <t>宁乡市玉潭街道花明社区、新山社区老旧小区修缮提质及基础设施配套工程</t>
    </r>
  </si>
  <si>
    <r>
      <rPr>
        <sz val="10"/>
        <color rgb="FF000000"/>
        <rFont val="宋体"/>
        <family val="3"/>
        <charset val="134"/>
      </rPr>
      <t>湘潭市雨湖区老旧小区改造（和平美好社区）配套基础设施建设项目</t>
    </r>
  </si>
  <si>
    <r>
      <rPr>
        <sz val="10"/>
        <color rgb="FF000000"/>
        <rFont val="宋体"/>
        <family val="3"/>
        <charset val="134"/>
      </rPr>
      <t>湘潭市雨湖区老旧小区改造（宝丰美好社区）配套基础设施建设项目</t>
    </r>
  </si>
  <si>
    <r>
      <rPr>
        <sz val="10"/>
        <color rgb="FF000000"/>
        <rFont val="宋体"/>
        <family val="3"/>
        <charset val="134"/>
      </rPr>
      <t>湘潭市雨湖区老旧小区改造（车站路美好社区）配套基础设施建设项目</t>
    </r>
  </si>
  <si>
    <r>
      <rPr>
        <sz val="10"/>
        <color rgb="FF000000"/>
        <rFont val="宋体"/>
        <family val="3"/>
        <charset val="134"/>
      </rPr>
      <t>湘潭市雨湖区老旧小区改造（文运美好社区）配套基础设施建设项目</t>
    </r>
  </si>
  <si>
    <r>
      <rPr>
        <sz val="10"/>
        <rFont val="宋体"/>
        <family val="3"/>
        <charset val="134"/>
      </rPr>
      <t>盘龙社区减水剂小区配套基础设施（湘潭市岳塘区滴水湖二级消防站项目）</t>
    </r>
  </si>
  <si>
    <r>
      <rPr>
        <sz val="10"/>
        <color indexed="8"/>
        <rFont val="宋体"/>
        <family val="3"/>
        <charset val="134"/>
      </rPr>
      <t>新塘社区新塘村小区配套基础设施（岳塘区新塘社区老旧小区停车场改造项目）</t>
    </r>
  </si>
  <si>
    <r>
      <rPr>
        <sz val="10"/>
        <color indexed="8"/>
        <rFont val="宋体"/>
        <family val="3"/>
        <charset val="134"/>
      </rPr>
      <t>新塘社区新塘村小区配套基础设施（岳塘区新塘老旧小区养老抚幼设施建设项目）</t>
    </r>
  </si>
  <si>
    <r>
      <rPr>
        <sz val="10"/>
        <color indexed="8"/>
        <rFont val="宋体"/>
        <family val="3"/>
        <charset val="134"/>
      </rPr>
      <t>新塘社区新塘村小区配套基础设施（岳塘区书院路街道新塘社区老旧小区助餐中心建设项目）</t>
    </r>
  </si>
  <si>
    <r>
      <rPr>
        <sz val="10"/>
        <color indexed="8"/>
        <rFont val="宋体"/>
        <family val="3"/>
        <charset val="134"/>
      </rPr>
      <t>新塘社区新塘村小区配套基础设施（岳塘全民健身中心建设项目（一期））</t>
    </r>
  </si>
  <si>
    <r>
      <rPr>
        <sz val="10"/>
        <color indexed="8"/>
        <rFont val="宋体"/>
        <family val="3"/>
        <charset val="134"/>
      </rPr>
      <t>三角坪社区福星小区配套基础设施（岳塘区三角坪社区老旧小区配套设施改造项目）</t>
    </r>
  </si>
  <si>
    <r>
      <rPr>
        <sz val="10"/>
        <rFont val="宋体"/>
        <family val="3"/>
        <charset val="134"/>
      </rPr>
      <t>湘潭天易老旧小区改造配套基础设施建设</t>
    </r>
  </si>
  <si>
    <r>
      <rPr>
        <sz val="10"/>
        <rFont val="宋体"/>
        <family val="3"/>
        <charset val="134"/>
      </rPr>
      <t>骄阳小区改造配套基础设施建设项目</t>
    </r>
    <r>
      <rPr>
        <sz val="10"/>
        <rFont val="Times New Roman"/>
        <family val="1"/>
      </rPr>
      <t>[</t>
    </r>
    <r>
      <rPr>
        <sz val="10"/>
        <rFont val="宋体"/>
        <family val="3"/>
        <charset val="134"/>
      </rPr>
      <t>东山南路（起凤路</t>
    </r>
    <r>
      <rPr>
        <sz val="10"/>
        <rFont val="Times New Roman"/>
        <family val="1"/>
      </rPr>
      <t>-</t>
    </r>
    <r>
      <rPr>
        <sz val="10"/>
        <rFont val="宋体"/>
        <family val="3"/>
        <charset val="134"/>
      </rPr>
      <t>人民路段）提质改造</t>
    </r>
    <r>
      <rPr>
        <sz val="10"/>
        <rFont val="Times New Roman"/>
        <family val="1"/>
      </rPr>
      <t>]</t>
    </r>
  </si>
  <si>
    <r>
      <rPr>
        <sz val="10"/>
        <rFont val="宋体"/>
        <family val="3"/>
        <charset val="134"/>
      </rPr>
      <t>湘潭市韶山市</t>
    </r>
    <r>
      <rPr>
        <sz val="10"/>
        <rFont val="Times New Roman"/>
        <family val="1"/>
      </rPr>
      <t>2020</t>
    </r>
    <r>
      <rPr>
        <sz val="10"/>
        <rFont val="宋体"/>
        <family val="3"/>
        <charset val="134"/>
      </rPr>
      <t>年金海商业城居民区老旧小区改造配套基础设施建设项目</t>
    </r>
  </si>
  <si>
    <r>
      <rPr>
        <sz val="10"/>
        <color indexed="8"/>
        <rFont val="宋体"/>
        <family val="3"/>
        <charset val="134"/>
      </rPr>
      <t>衡阳市珠晖区东阳渡街道东阳渡社区老旧小区改造配套基础设施建设项目</t>
    </r>
  </si>
  <si>
    <r>
      <rPr>
        <sz val="10"/>
        <color indexed="8"/>
        <rFont val="宋体"/>
        <family val="3"/>
        <charset val="134"/>
      </rPr>
      <t>衡阳市珠晖区广东路街道荷花坪社区老旧小区改造配套基础设施建设项目</t>
    </r>
  </si>
  <si>
    <r>
      <rPr>
        <sz val="10"/>
        <color indexed="8"/>
        <rFont val="宋体"/>
        <family val="3"/>
        <charset val="134"/>
      </rPr>
      <t>衡阳市珠晖区广东路街道和平小区社区老旧小区改造配套基础设施建设项目</t>
    </r>
  </si>
  <si>
    <r>
      <rPr>
        <sz val="10"/>
        <color indexed="8"/>
        <rFont val="宋体"/>
        <family val="3"/>
        <charset val="134"/>
      </rPr>
      <t>衡阳市珠晖区粤汉街道安居里社区老旧小区改造配套基础设施建设项目</t>
    </r>
  </si>
  <si>
    <r>
      <rPr>
        <sz val="10"/>
        <color indexed="8"/>
        <rFont val="宋体"/>
        <family val="3"/>
        <charset val="134"/>
      </rPr>
      <t>衡阳市珠晖区广东路街道葵花里社区老旧小区改造配套基础设施建设项目</t>
    </r>
  </si>
  <si>
    <r>
      <rPr>
        <sz val="10"/>
        <color indexed="8"/>
        <rFont val="宋体"/>
        <family val="3"/>
        <charset val="134"/>
      </rPr>
      <t>衡阳市雁峰区黄茶岭街道珠江桥社区衡阳师范学院西校区老旧小区改造配套基础设施建设项目</t>
    </r>
  </si>
  <si>
    <r>
      <rPr>
        <sz val="10"/>
        <color indexed="8"/>
        <rFont val="宋体"/>
        <family val="3"/>
        <charset val="134"/>
      </rPr>
      <t>衡阳市石鼓区潇湘街道司前社区陕西巷片区老旧小区改造配套基础设施建设项目</t>
    </r>
  </si>
  <si>
    <r>
      <rPr>
        <sz val="10"/>
        <color indexed="8"/>
        <rFont val="宋体"/>
        <family val="3"/>
        <charset val="134"/>
      </rPr>
      <t>衡阳市石鼓区青山街道西湖二村社区易赖街片区老旧小区改造配套基础设施建设项目</t>
    </r>
  </si>
  <si>
    <r>
      <rPr>
        <sz val="10"/>
        <color indexed="8"/>
        <rFont val="宋体"/>
        <family val="3"/>
        <charset val="134"/>
      </rPr>
      <t>衡阳市石鼓区人民街道人民路社区环北片区老旧小区改造配套基础设施建设项目</t>
    </r>
  </si>
  <si>
    <r>
      <rPr>
        <sz val="10"/>
        <color indexed="8"/>
        <rFont val="宋体"/>
        <family val="3"/>
        <charset val="134"/>
      </rPr>
      <t>蒸湘区蒸湘街道太平二片区老旧小区改造配套基础设施建设项目（卫生服务中心改造工程）</t>
    </r>
  </si>
  <si>
    <r>
      <rPr>
        <sz val="10"/>
        <color indexed="8"/>
        <rFont val="宋体"/>
        <family val="3"/>
        <charset val="134"/>
      </rPr>
      <t>蒸湘区红湘街道红湖塘片区老旧小区改造配套基础设施建设项目</t>
    </r>
  </si>
  <si>
    <r>
      <rPr>
        <sz val="10"/>
        <color indexed="8"/>
        <rFont val="宋体"/>
        <family val="3"/>
        <charset val="134"/>
      </rPr>
      <t>蒸湘区红湘街道南华片区老旧小区改造配套基础设施建设项目</t>
    </r>
  </si>
  <si>
    <r>
      <rPr>
        <sz val="10"/>
        <color indexed="8"/>
        <rFont val="宋体"/>
        <family val="3"/>
        <charset val="134"/>
      </rPr>
      <t>衡阳市南岳区林场家属楼、林业局家属楼等老旧小区改造配套基础设施建设项目</t>
    </r>
  </si>
  <si>
    <r>
      <rPr>
        <sz val="10"/>
        <color indexed="8"/>
        <rFont val="宋体"/>
        <family val="3"/>
        <charset val="134"/>
      </rPr>
      <t>衡阳市南岳区南岳完小片区老旧小区改造配套基础设施建设项目</t>
    </r>
  </si>
  <si>
    <r>
      <rPr>
        <sz val="10"/>
        <color indexed="8"/>
        <rFont val="宋体"/>
        <family val="3"/>
        <charset val="134"/>
      </rPr>
      <t>衡南县委党校老旧小区改造配套基础设施建设项目</t>
    </r>
  </si>
  <si>
    <r>
      <rPr>
        <sz val="10"/>
        <color indexed="8"/>
        <rFont val="宋体"/>
        <family val="3"/>
        <charset val="134"/>
      </rPr>
      <t>衡阳市衡南县向阳街道老旧小区改造配套基础设施建设项目（供水设施改造工程）</t>
    </r>
  </si>
  <si>
    <r>
      <rPr>
        <sz val="10"/>
        <color indexed="8"/>
        <rFont val="宋体"/>
        <family val="3"/>
        <charset val="134"/>
      </rPr>
      <t>衡阳市衡南二中家属小区老旧小区改造配套基础设施建设项目</t>
    </r>
  </si>
  <si>
    <r>
      <rPr>
        <sz val="10"/>
        <color indexed="8"/>
        <rFont val="宋体"/>
        <family val="3"/>
        <charset val="134"/>
      </rPr>
      <t>衡阳市衡南县自来水厂老旧小区改造配套基础设施建设项目</t>
    </r>
  </si>
  <si>
    <r>
      <rPr>
        <sz val="10"/>
        <color indexed="8"/>
        <rFont val="宋体"/>
        <family val="3"/>
        <charset val="134"/>
      </rPr>
      <t>衡阳市衡南县供电所、派出所段老旧小区改造配套基础设施建设项目</t>
    </r>
  </si>
  <si>
    <r>
      <rPr>
        <sz val="10"/>
        <color indexed="8"/>
        <rFont val="宋体"/>
        <family val="3"/>
        <charset val="134"/>
      </rPr>
      <t>衡南县向阳桥老旧小区改造配套基础设施建设项目</t>
    </r>
  </si>
  <si>
    <r>
      <rPr>
        <sz val="10"/>
        <color indexed="8"/>
        <rFont val="宋体"/>
        <family val="3"/>
        <charset val="134"/>
      </rPr>
      <t>衡南县教师进修学校老旧小区改造配套基础设施建设项目</t>
    </r>
  </si>
  <si>
    <r>
      <rPr>
        <sz val="10"/>
        <color indexed="8"/>
        <rFont val="宋体"/>
        <family val="3"/>
        <charset val="134"/>
      </rPr>
      <t>衡阳县县委会家属区老旧小区改造配套基础设施建设项目</t>
    </r>
  </si>
  <si>
    <r>
      <rPr>
        <sz val="10"/>
        <color indexed="8"/>
        <rFont val="宋体"/>
        <family val="3"/>
        <charset val="134"/>
      </rPr>
      <t>衡阳县商业城老旧小区改造配套基础设施建设项目（二期）</t>
    </r>
  </si>
  <si>
    <r>
      <rPr>
        <sz val="10"/>
        <color indexed="8"/>
        <rFont val="宋体"/>
        <family val="3"/>
        <charset val="134"/>
      </rPr>
      <t>衡阳县国土局第二家属区老旧小区改造配套基础设施建设项目</t>
    </r>
  </si>
  <si>
    <r>
      <rPr>
        <sz val="10"/>
        <color indexed="8"/>
        <rFont val="宋体"/>
        <family val="3"/>
        <charset val="134"/>
      </rPr>
      <t>衡阳县法院片区老旧小区改造配套基础设施建设项目</t>
    </r>
  </si>
  <si>
    <r>
      <rPr>
        <sz val="10"/>
        <color indexed="8"/>
        <rFont val="宋体"/>
        <family val="3"/>
        <charset val="134"/>
      </rPr>
      <t>衡阳县蒸江花园老旧小区改造配套基础设施建设项目</t>
    </r>
  </si>
  <si>
    <r>
      <rPr>
        <sz val="10"/>
        <color indexed="8"/>
        <rFont val="宋体"/>
        <family val="3"/>
        <charset val="134"/>
      </rPr>
      <t>衡阳县规划局自来水家属区老旧小区改造配套基础设施建设项目</t>
    </r>
  </si>
  <si>
    <r>
      <rPr>
        <sz val="10"/>
        <color indexed="8"/>
        <rFont val="宋体"/>
        <family val="3"/>
        <charset val="134"/>
      </rPr>
      <t>衡阳县组织部家属区老旧小区改造配套基础设施建设项目</t>
    </r>
  </si>
  <si>
    <r>
      <rPr>
        <sz val="10"/>
        <color indexed="8"/>
        <rFont val="宋体"/>
        <family val="3"/>
        <charset val="134"/>
      </rPr>
      <t>衡山县两路口社区汽车站老旧小区改造配套基础设施建设项目</t>
    </r>
    <r>
      <rPr>
        <sz val="10"/>
        <color indexed="8"/>
        <rFont val="Times New Roman"/>
        <family val="1"/>
      </rPr>
      <t>(</t>
    </r>
    <r>
      <rPr>
        <sz val="10"/>
        <color indexed="8"/>
        <rFont val="宋体"/>
        <family val="3"/>
        <charset val="134"/>
      </rPr>
      <t>紫巾路北段建设工程</t>
    </r>
    <r>
      <rPr>
        <sz val="10"/>
        <color indexed="8"/>
        <rFont val="Times New Roman"/>
        <family val="1"/>
      </rPr>
      <t>)</t>
    </r>
  </si>
  <si>
    <r>
      <rPr>
        <sz val="10"/>
        <color indexed="8"/>
        <rFont val="宋体"/>
        <family val="3"/>
        <charset val="134"/>
      </rPr>
      <t>衡山县大桥社区开云商城老旧小区配套基础设施改造项目</t>
    </r>
    <r>
      <rPr>
        <sz val="10"/>
        <color indexed="8"/>
        <rFont val="Times New Roman"/>
        <family val="1"/>
      </rPr>
      <t>(</t>
    </r>
    <r>
      <rPr>
        <sz val="10"/>
        <color indexed="8"/>
        <rFont val="宋体"/>
        <family val="3"/>
        <charset val="134"/>
      </rPr>
      <t>开云北路改造</t>
    </r>
    <r>
      <rPr>
        <sz val="10"/>
        <color indexed="8"/>
        <rFont val="Times New Roman"/>
        <family val="1"/>
      </rPr>
      <t>)</t>
    </r>
  </si>
  <si>
    <r>
      <rPr>
        <sz val="10"/>
        <color indexed="8"/>
        <rFont val="宋体"/>
        <family val="3"/>
        <charset val="134"/>
      </rPr>
      <t>衡东县富丽华等老旧小区改造配套基础设施建设项目</t>
    </r>
  </si>
  <si>
    <r>
      <rPr>
        <sz val="10"/>
        <color indexed="8"/>
        <rFont val="宋体"/>
        <family val="3"/>
        <charset val="134"/>
      </rPr>
      <t>衡东县农业银行集资房等老旧小区改造配套基础设施建设项目</t>
    </r>
  </si>
  <si>
    <r>
      <rPr>
        <sz val="10"/>
        <color indexed="8"/>
        <rFont val="宋体"/>
        <family val="3"/>
        <charset val="134"/>
      </rPr>
      <t>衡东县嘉兴园等老旧小区改造配套基础设施建设项目</t>
    </r>
  </si>
  <si>
    <r>
      <rPr>
        <sz val="10"/>
        <color indexed="8"/>
        <rFont val="宋体"/>
        <family val="3"/>
        <charset val="134"/>
      </rPr>
      <t>祁东县石门片区老旧小区（财政局小区、电力局小区）改造配套基础设施建设项目</t>
    </r>
  </si>
  <si>
    <r>
      <rPr>
        <sz val="10"/>
        <rFont val="宋体"/>
        <family val="3"/>
        <charset val="134"/>
      </rPr>
      <t>祁东县石门片区老旧小区（建设局小区、二建公司小区）改造配套基础设施建设项目</t>
    </r>
  </si>
  <si>
    <r>
      <rPr>
        <sz val="10"/>
        <rFont val="宋体"/>
        <family val="3"/>
        <charset val="134"/>
      </rPr>
      <t>祁东县石门片区老旧小区（检察院小区、富绅城小区、劳动巷</t>
    </r>
    <r>
      <rPr>
        <sz val="10"/>
        <rFont val="Times New Roman"/>
        <family val="1"/>
      </rPr>
      <t>10</t>
    </r>
    <r>
      <rPr>
        <sz val="10"/>
        <rFont val="宋体"/>
        <family val="3"/>
        <charset val="134"/>
      </rPr>
      <t>号、</t>
    </r>
    <r>
      <rPr>
        <sz val="10"/>
        <rFont val="Times New Roman"/>
        <family val="1"/>
      </rPr>
      <t>20</t>
    </r>
    <r>
      <rPr>
        <sz val="10"/>
        <rFont val="宋体"/>
        <family val="3"/>
        <charset val="134"/>
      </rPr>
      <t>号、</t>
    </r>
    <r>
      <rPr>
        <sz val="10"/>
        <rFont val="Times New Roman"/>
        <family val="1"/>
      </rPr>
      <t>36</t>
    </r>
    <r>
      <rPr>
        <sz val="10"/>
        <rFont val="宋体"/>
        <family val="3"/>
        <charset val="134"/>
      </rPr>
      <t>号小区）改造配套基础设施建设项目</t>
    </r>
  </si>
  <si>
    <r>
      <rPr>
        <sz val="10"/>
        <rFont val="宋体"/>
        <family val="3"/>
        <charset val="134"/>
      </rPr>
      <t>祁东县职业中等专业学校老旧小区改造配套基础设施建设项目</t>
    </r>
  </si>
  <si>
    <r>
      <rPr>
        <sz val="10"/>
        <color indexed="8"/>
        <rFont val="宋体"/>
        <family val="3"/>
        <charset val="134"/>
      </rPr>
      <t>常宁市劳动路南段老旧小区配套基础设施改造项目</t>
    </r>
    <r>
      <rPr>
        <sz val="10"/>
        <color indexed="8"/>
        <rFont val="Times New Roman"/>
        <family val="1"/>
      </rPr>
      <t>(</t>
    </r>
    <r>
      <rPr>
        <sz val="10"/>
        <color indexed="8"/>
        <rFont val="宋体"/>
        <family val="3"/>
        <charset val="134"/>
      </rPr>
      <t>小区外</t>
    </r>
    <r>
      <rPr>
        <sz val="10"/>
        <color indexed="8"/>
        <rFont val="Times New Roman"/>
        <family val="1"/>
      </rPr>
      <t>)</t>
    </r>
  </si>
  <si>
    <r>
      <rPr>
        <sz val="10"/>
        <color indexed="8"/>
        <rFont val="宋体"/>
        <family val="3"/>
        <charset val="134"/>
      </rPr>
      <t>常宁市劳动路南段老旧小区配套基础设施改造项目</t>
    </r>
    <r>
      <rPr>
        <sz val="10"/>
        <color indexed="8"/>
        <rFont val="Times New Roman"/>
        <family val="1"/>
      </rPr>
      <t>(</t>
    </r>
    <r>
      <rPr>
        <sz val="10"/>
        <color indexed="8"/>
        <rFont val="宋体"/>
        <family val="3"/>
        <charset val="134"/>
      </rPr>
      <t>小区内</t>
    </r>
    <r>
      <rPr>
        <sz val="10"/>
        <color indexed="8"/>
        <rFont val="Times New Roman"/>
        <family val="1"/>
      </rPr>
      <t>)</t>
    </r>
  </si>
  <si>
    <r>
      <rPr>
        <sz val="10"/>
        <color indexed="8"/>
        <rFont val="宋体"/>
        <family val="3"/>
        <charset val="134"/>
      </rPr>
      <t>常宁市泉峰市场老旧小区改造配套基础设施建设项目</t>
    </r>
  </si>
  <si>
    <r>
      <rPr>
        <sz val="10"/>
        <color indexed="8"/>
        <rFont val="宋体"/>
        <family val="3"/>
        <charset val="134"/>
      </rPr>
      <t>耒阳市灶市办事处彭桥社区钢铁厂老旧小区改造配套基础设施建设项目</t>
    </r>
  </si>
  <si>
    <r>
      <rPr>
        <sz val="10"/>
        <color indexed="8"/>
        <rFont val="宋体"/>
        <family val="3"/>
        <charset val="134"/>
      </rPr>
      <t>耒阳市灶市办事处铁路园居委会灶市水泥厂家属区老旧小区改造配套基础设施建设项目</t>
    </r>
  </si>
  <si>
    <r>
      <rPr>
        <sz val="10"/>
        <color indexed="8"/>
        <rFont val="宋体"/>
        <family val="3"/>
        <charset val="134"/>
      </rPr>
      <t>耒阳市蔡子池办事处栖枫园居委会童星巷老旧小区改造配套基础设施建设项目</t>
    </r>
  </si>
  <si>
    <r>
      <rPr>
        <sz val="10"/>
        <color indexed="8"/>
        <rFont val="宋体"/>
        <family val="3"/>
        <charset val="134"/>
      </rPr>
      <t>耒阳市蔡子池办事处化龙居委会苏家巷老旧小区改造配套基础设施建设项目</t>
    </r>
  </si>
  <si>
    <r>
      <rPr>
        <sz val="10"/>
        <color indexed="8"/>
        <rFont val="宋体"/>
        <family val="3"/>
        <charset val="134"/>
      </rPr>
      <t>耒阳市蔡子池办事处聂州居委会陈家园老旧小区改造配套基础设施建设项目</t>
    </r>
  </si>
  <si>
    <r>
      <rPr>
        <sz val="10"/>
        <rFont val="宋体"/>
        <family val="3"/>
        <charset val="134"/>
      </rPr>
      <t>北湖区燕泉街道文星社区老旧小区外改造配套基础设施建设项目　</t>
    </r>
  </si>
  <si>
    <r>
      <rPr>
        <sz val="10"/>
        <color theme="1"/>
        <rFont val="宋体"/>
        <family val="3"/>
        <charset val="134"/>
      </rPr>
      <t>苏仙区国家功勋铀矿（</t>
    </r>
    <r>
      <rPr>
        <sz val="10"/>
        <color theme="1"/>
        <rFont val="Times New Roman"/>
        <family val="1"/>
      </rPr>
      <t>711</t>
    </r>
    <r>
      <rPr>
        <sz val="10"/>
        <color theme="1"/>
        <rFont val="宋体"/>
        <family val="3"/>
        <charset val="134"/>
      </rPr>
      <t>）老旧小区（红卫）小区外配套基础设施建设项目　</t>
    </r>
  </si>
  <si>
    <r>
      <rPr>
        <sz val="10"/>
        <color rgb="FF000000"/>
        <rFont val="宋体"/>
        <family val="3"/>
        <charset val="134"/>
      </rPr>
      <t>资兴市晋兴新村老旧小区改造配套基础设施建设项目　</t>
    </r>
  </si>
  <si>
    <r>
      <rPr>
        <sz val="10"/>
        <color rgb="FF000000"/>
        <rFont val="宋体"/>
        <family val="3"/>
        <charset val="134"/>
      </rPr>
      <t>资兴市棉织厂老旧小区改造配套基础设施建设项目　</t>
    </r>
  </si>
  <si>
    <r>
      <rPr>
        <sz val="10"/>
        <color rgb="FF000000"/>
        <rFont val="宋体"/>
        <family val="3"/>
        <charset val="134"/>
      </rPr>
      <t>资兴市龙泉头老旧小区改造配套基础设施建设项目</t>
    </r>
  </si>
  <si>
    <r>
      <rPr>
        <sz val="10"/>
        <color rgb="FF000000"/>
        <rFont val="宋体"/>
        <family val="3"/>
        <charset val="134"/>
      </rPr>
      <t>桂阳县城南完小老旧小区配套基础设施建设项目　</t>
    </r>
  </si>
  <si>
    <r>
      <rPr>
        <sz val="10"/>
        <color rgb="FF000000"/>
        <rFont val="宋体"/>
        <family val="3"/>
        <charset val="134"/>
      </rPr>
      <t>桂阳县老检察院法院老旧小区配套基础设施建设项目</t>
    </r>
  </si>
  <si>
    <r>
      <rPr>
        <sz val="10"/>
        <rFont val="宋体"/>
        <family val="3"/>
        <charset val="134"/>
      </rPr>
      <t>宜章县计生委家属区老旧小区配套基础设施改造项目</t>
    </r>
  </si>
  <si>
    <r>
      <rPr>
        <sz val="10"/>
        <rFont val="宋体"/>
        <family val="3"/>
        <charset val="134"/>
      </rPr>
      <t>宜章县城北社区原司法局家属区老旧小区配套基础设施改造项目</t>
    </r>
  </si>
  <si>
    <r>
      <rPr>
        <sz val="10"/>
        <rFont val="宋体"/>
        <family val="3"/>
        <charset val="134"/>
      </rPr>
      <t>宜章县人事局家属区老旧小区配套基础设施改造项目</t>
    </r>
  </si>
  <si>
    <r>
      <rPr>
        <sz val="10"/>
        <rFont val="宋体"/>
        <family val="3"/>
        <charset val="134"/>
      </rPr>
      <t>宜章县审计局家属区老旧小区配套基础设施改造项目</t>
    </r>
  </si>
  <si>
    <r>
      <rPr>
        <sz val="10"/>
        <rFont val="宋体"/>
        <family val="3"/>
        <charset val="134"/>
      </rPr>
      <t>宜章县农机局家属区老旧小区配套基础设施改造项目</t>
    </r>
  </si>
  <si>
    <r>
      <rPr>
        <sz val="10"/>
        <rFont val="宋体"/>
        <family val="3"/>
        <charset val="134"/>
      </rPr>
      <t>宜章县宜章县花果山家属区老旧小区配套基础设施改造项目</t>
    </r>
  </si>
  <si>
    <r>
      <rPr>
        <sz val="10"/>
        <rFont val="宋体"/>
        <family val="3"/>
        <charset val="134"/>
      </rPr>
      <t>永兴县大桥路</t>
    </r>
    <r>
      <rPr>
        <sz val="10"/>
        <rFont val="Times New Roman"/>
        <family val="1"/>
      </rPr>
      <t>128</t>
    </r>
    <r>
      <rPr>
        <sz val="10"/>
        <rFont val="宋体"/>
        <family val="3"/>
        <charset val="134"/>
      </rPr>
      <t>号小区（人民武装部老旧小区）改造项目</t>
    </r>
  </si>
  <si>
    <r>
      <rPr>
        <sz val="10"/>
        <rFont val="宋体"/>
        <family val="3"/>
        <charset val="134"/>
      </rPr>
      <t>永兴县便江街道发改小区</t>
    </r>
    <r>
      <rPr>
        <sz val="10"/>
        <rFont val="Times New Roman"/>
        <family val="1"/>
      </rPr>
      <t>(</t>
    </r>
    <r>
      <rPr>
        <sz val="10"/>
        <rFont val="宋体"/>
        <family val="3"/>
        <charset val="134"/>
      </rPr>
      <t>滨河路</t>
    </r>
    <r>
      <rPr>
        <sz val="10"/>
        <rFont val="Times New Roman"/>
        <family val="1"/>
      </rPr>
      <t>69</t>
    </r>
    <r>
      <rPr>
        <sz val="10"/>
        <rFont val="宋体"/>
        <family val="3"/>
        <charset val="134"/>
      </rPr>
      <t>号小区</t>
    </r>
    <r>
      <rPr>
        <sz val="10"/>
        <rFont val="Times New Roman"/>
        <family val="1"/>
      </rPr>
      <t>)</t>
    </r>
    <r>
      <rPr>
        <sz val="10"/>
        <rFont val="宋体"/>
        <family val="3"/>
        <charset val="134"/>
      </rPr>
      <t>改造项目</t>
    </r>
  </si>
  <si>
    <r>
      <rPr>
        <sz val="10"/>
        <rFont val="宋体"/>
        <family val="3"/>
        <charset val="134"/>
      </rPr>
      <t>永兴县凤凰岭路</t>
    </r>
    <r>
      <rPr>
        <sz val="10"/>
        <rFont val="Times New Roman"/>
        <family val="1"/>
      </rPr>
      <t>71</t>
    </r>
    <r>
      <rPr>
        <sz val="10"/>
        <rFont val="宋体"/>
        <family val="3"/>
        <charset val="134"/>
      </rPr>
      <t>号小区（财政局老旧小区</t>
    </r>
    <r>
      <rPr>
        <sz val="10"/>
        <rFont val="Times New Roman"/>
        <family val="1"/>
      </rPr>
      <t>)</t>
    </r>
    <r>
      <rPr>
        <sz val="10"/>
        <rFont val="宋体"/>
        <family val="3"/>
        <charset val="134"/>
      </rPr>
      <t>改造项目</t>
    </r>
  </si>
  <si>
    <r>
      <rPr>
        <sz val="10"/>
        <rFont val="宋体"/>
        <family val="3"/>
        <charset val="134"/>
      </rPr>
      <t>永兴县中医医院老旧小区改造项目</t>
    </r>
  </si>
  <si>
    <r>
      <rPr>
        <sz val="10"/>
        <color rgb="FF000000"/>
        <rFont val="宋体"/>
        <family val="3"/>
        <charset val="134"/>
      </rPr>
      <t>嘉禾县人民医院家属老旧小区改造项目</t>
    </r>
  </si>
  <si>
    <r>
      <rPr>
        <sz val="10"/>
        <color rgb="FF000000"/>
        <rFont val="宋体"/>
        <family val="3"/>
        <charset val="134"/>
      </rPr>
      <t>嘉禾县南岭林场县城区老旧小区改造配套基础设施</t>
    </r>
  </si>
  <si>
    <r>
      <rPr>
        <sz val="10"/>
        <color rgb="FF000000"/>
        <rFont val="宋体"/>
        <family val="3"/>
        <charset val="134"/>
      </rPr>
      <t>临武县老旧小区改造（计生委小区）</t>
    </r>
  </si>
  <si>
    <r>
      <rPr>
        <sz val="10"/>
        <color rgb="FF000000"/>
        <rFont val="宋体"/>
        <family val="3"/>
        <charset val="134"/>
      </rPr>
      <t>临武县老旧小区改造（财政局小区）</t>
    </r>
  </si>
  <si>
    <r>
      <rPr>
        <sz val="10"/>
        <color rgb="FF000000"/>
        <rFont val="宋体"/>
        <family val="3"/>
        <charset val="134"/>
      </rPr>
      <t>临武县老旧小区改造（原食药监局小区）</t>
    </r>
  </si>
  <si>
    <r>
      <rPr>
        <sz val="10"/>
        <color rgb="FF000000"/>
        <rFont val="宋体"/>
        <family val="3"/>
        <charset val="134"/>
      </rPr>
      <t>临武县老旧小区改造（开发办小区）</t>
    </r>
  </si>
  <si>
    <r>
      <rPr>
        <sz val="10"/>
        <color rgb="FF000000"/>
        <rFont val="宋体"/>
        <family val="3"/>
        <charset val="134"/>
      </rPr>
      <t>临武县老旧小区改造（地矿局小区）</t>
    </r>
  </si>
  <si>
    <r>
      <rPr>
        <sz val="10"/>
        <color rgb="FF000000"/>
        <rFont val="宋体"/>
        <family val="3"/>
        <charset val="134"/>
      </rPr>
      <t>临武县老旧小区改造（原建设局小区）</t>
    </r>
  </si>
  <si>
    <r>
      <rPr>
        <sz val="10"/>
        <color rgb="FF000000"/>
        <rFont val="宋体"/>
        <family val="3"/>
        <charset val="134"/>
      </rPr>
      <t>临武县老旧小区改造（环卫所小区）</t>
    </r>
  </si>
  <si>
    <r>
      <rPr>
        <sz val="10"/>
        <color theme="1"/>
        <rFont val="宋体"/>
        <family val="3"/>
        <charset val="134"/>
      </rPr>
      <t>汝城县老法院片区老旧小区改造目</t>
    </r>
  </si>
  <si>
    <r>
      <rPr>
        <sz val="10"/>
        <color theme="1"/>
        <rFont val="宋体"/>
        <family val="3"/>
        <charset val="134"/>
      </rPr>
      <t>汝城县桂园老旧小区改造项目</t>
    </r>
  </si>
  <si>
    <r>
      <rPr>
        <sz val="10"/>
        <color rgb="FF000000"/>
        <rFont val="宋体"/>
        <family val="3"/>
        <charset val="134"/>
      </rPr>
      <t>桂东县八面山老旧小区基础设施改造工程</t>
    </r>
  </si>
  <si>
    <r>
      <rPr>
        <sz val="10"/>
        <color rgb="FF000000"/>
        <rFont val="宋体"/>
        <family val="3"/>
        <charset val="134"/>
      </rPr>
      <t>安仁县校园老旧小区外配套基础设施建设项目</t>
    </r>
  </si>
  <si>
    <r>
      <t>2020</t>
    </r>
    <r>
      <rPr>
        <sz val="10"/>
        <color indexed="8"/>
        <rFont val="宋体"/>
        <family val="3"/>
        <charset val="134"/>
      </rPr>
      <t>年市政府老旧小区配套基础设施改造项目</t>
    </r>
  </si>
  <si>
    <r>
      <t>2020</t>
    </r>
    <r>
      <rPr>
        <sz val="10"/>
        <rFont val="宋体"/>
        <family val="3"/>
        <charset val="134"/>
      </rPr>
      <t>年</t>
    </r>
    <r>
      <rPr>
        <sz val="10"/>
        <rFont val="Times New Roman"/>
        <family val="1"/>
      </rPr>
      <t>3517</t>
    </r>
    <r>
      <rPr>
        <sz val="10"/>
        <rFont val="宋体"/>
        <family val="3"/>
        <charset val="134"/>
      </rPr>
      <t>老旧小区配套基础设施改造项目</t>
    </r>
  </si>
  <si>
    <r>
      <t>2020</t>
    </r>
    <r>
      <rPr>
        <sz val="10"/>
        <color indexed="8"/>
        <rFont val="宋体"/>
        <family val="3"/>
        <charset val="134"/>
      </rPr>
      <t>年中诚老旧小区配套基础设施改造项目</t>
    </r>
  </si>
  <si>
    <r>
      <t>2020</t>
    </r>
    <r>
      <rPr>
        <sz val="10"/>
        <color indexed="8"/>
        <rFont val="宋体"/>
        <family val="3"/>
        <charset val="134"/>
      </rPr>
      <t>年新路口老旧小区配套基础设施改造项目</t>
    </r>
  </si>
  <si>
    <r>
      <t>2020</t>
    </r>
    <r>
      <rPr>
        <sz val="10"/>
        <color indexed="8"/>
        <rFont val="宋体"/>
        <family val="3"/>
        <charset val="134"/>
      </rPr>
      <t>年五星老旧小区配套基础设施改造项目</t>
    </r>
  </si>
  <si>
    <r>
      <t>2020</t>
    </r>
    <r>
      <rPr>
        <sz val="10"/>
        <color indexed="8"/>
        <rFont val="宋体"/>
        <family val="3"/>
        <charset val="134"/>
      </rPr>
      <t>年实园老旧小区配套基础设施改造项目</t>
    </r>
  </si>
  <si>
    <r>
      <t>2020</t>
    </r>
    <r>
      <rPr>
        <sz val="10"/>
        <color rgb="FF000000"/>
        <rFont val="宋体"/>
        <family val="3"/>
        <charset val="134"/>
      </rPr>
      <t>年楼区财政局老家属院及土桥派出所院内老旧小区配套基础设施改造项目</t>
    </r>
  </si>
  <si>
    <r>
      <t>2020</t>
    </r>
    <r>
      <rPr>
        <sz val="10"/>
        <color indexed="8"/>
        <rFont val="宋体"/>
        <family val="3"/>
        <charset val="134"/>
      </rPr>
      <t>年南湖新区湘北水运老旧小区配套基础设施建设项目</t>
    </r>
  </si>
  <si>
    <r>
      <t>2020</t>
    </r>
    <r>
      <rPr>
        <sz val="10"/>
        <color indexed="8"/>
        <rFont val="宋体"/>
        <family val="3"/>
        <charset val="134"/>
      </rPr>
      <t>年南湖新区特力小区老旧小区配套基础设施建设项目</t>
    </r>
  </si>
  <si>
    <r>
      <t>2020</t>
    </r>
    <r>
      <rPr>
        <sz val="10"/>
        <color indexed="8"/>
        <rFont val="宋体"/>
        <family val="3"/>
        <charset val="134"/>
      </rPr>
      <t>年南湖新区民营小区老旧小区配套基础设施建设项目</t>
    </r>
  </si>
  <si>
    <r>
      <t>2020</t>
    </r>
    <r>
      <rPr>
        <sz val="10"/>
        <color indexed="8"/>
        <rFont val="宋体"/>
        <family val="3"/>
        <charset val="134"/>
      </rPr>
      <t>年南湖新区相州家园老旧小区配套基础设施建设项目</t>
    </r>
  </si>
  <si>
    <r>
      <rPr>
        <sz val="10"/>
        <color indexed="8"/>
        <rFont val="宋体"/>
        <family val="3"/>
        <charset val="134"/>
      </rPr>
      <t>岳阳市云溪区机关老区市场监督小区老旧小区改造配套基础设施建设项目</t>
    </r>
  </si>
  <si>
    <r>
      <rPr>
        <sz val="10"/>
        <color indexed="8"/>
        <rFont val="宋体"/>
        <family val="3"/>
        <charset val="134"/>
      </rPr>
      <t>云溪区交通小区老旧小区配套设施改造项目　</t>
    </r>
  </si>
  <si>
    <r>
      <rPr>
        <sz val="10"/>
        <color indexed="8"/>
        <rFont val="宋体"/>
        <family val="3"/>
        <charset val="134"/>
      </rPr>
      <t>岳阳市云溪区城南老区汪家岭小区老旧小区改造配套市政设施维修改造项目　</t>
    </r>
  </si>
  <si>
    <r>
      <rPr>
        <sz val="10"/>
        <rFont val="宋体"/>
        <family val="3"/>
        <charset val="134"/>
      </rPr>
      <t>君山区联合老旧小区配套基础设施建设项目</t>
    </r>
  </si>
  <si>
    <r>
      <rPr>
        <sz val="10"/>
        <rFont val="宋体"/>
        <family val="3"/>
        <charset val="134"/>
      </rPr>
      <t>君山区柳林洲街道纱厂老旧小区配套设施建设</t>
    </r>
  </si>
  <si>
    <r>
      <rPr>
        <sz val="10"/>
        <rFont val="宋体"/>
        <family val="3"/>
        <charset val="134"/>
      </rPr>
      <t>君山区建委家属老旧小区配套基础设施建设项目</t>
    </r>
  </si>
  <si>
    <r>
      <rPr>
        <sz val="10"/>
        <rFont val="宋体"/>
        <family val="3"/>
        <charset val="134"/>
      </rPr>
      <t>君山区君房老旧小区配套基础设施建设项目</t>
    </r>
  </si>
  <si>
    <r>
      <rPr>
        <sz val="10"/>
        <color indexed="8"/>
        <rFont val="宋体"/>
        <family val="3"/>
        <charset val="134"/>
      </rPr>
      <t>屈原管理区天问街道办事处桔园小区（老旧小区）改造配套基础设施建设项目</t>
    </r>
  </si>
  <si>
    <r>
      <rPr>
        <sz val="10"/>
        <color indexed="8"/>
        <rFont val="宋体"/>
        <family val="3"/>
        <charset val="134"/>
      </rPr>
      <t>屈原管理区天问街道办事处幸福小区（老旧小区）改造配套基础设施建设项目</t>
    </r>
  </si>
  <si>
    <r>
      <rPr>
        <sz val="10"/>
        <color indexed="8"/>
        <rFont val="宋体"/>
        <family val="3"/>
        <charset val="134"/>
      </rPr>
      <t>屈原管理区营田镇槐花社区许家居民区（老旧小区）改造配套基础设施建设项目</t>
    </r>
  </si>
  <si>
    <r>
      <rPr>
        <sz val="10"/>
        <color rgb="FF000000"/>
        <rFont val="宋体"/>
        <family val="3"/>
        <charset val="134"/>
      </rPr>
      <t>屈原管理区营田镇槐花社区金穗小区（老旧小区）改造配套基础设施建设项目</t>
    </r>
  </si>
  <si>
    <r>
      <rPr>
        <sz val="10"/>
        <rFont val="宋体"/>
        <family val="3"/>
        <charset val="134"/>
      </rPr>
      <t>汨罗市社保站、建工服务中心宿舍小区配套基础设施建设项目</t>
    </r>
  </si>
  <si>
    <r>
      <rPr>
        <sz val="10"/>
        <rFont val="宋体"/>
        <family val="3"/>
        <charset val="134"/>
      </rPr>
      <t>汨罗市和园老旧小区配套基础设施建设项目</t>
    </r>
  </si>
  <si>
    <r>
      <rPr>
        <sz val="10"/>
        <rFont val="宋体"/>
        <family val="3"/>
        <charset val="134"/>
      </rPr>
      <t>汨罗市一中宿舍小区配套基础设施建设项目</t>
    </r>
  </si>
  <si>
    <r>
      <rPr>
        <sz val="10"/>
        <rFont val="宋体"/>
        <family val="3"/>
        <charset val="134"/>
      </rPr>
      <t>汨罗市商粮局机关、设计院宿舍小区配套基础设施建设项目</t>
    </r>
  </si>
  <si>
    <r>
      <rPr>
        <sz val="10"/>
        <rFont val="宋体"/>
        <family val="3"/>
        <charset val="134"/>
      </rPr>
      <t>汨罗市怡辉花园、军干所宿舍小区配套基础设施建设项目</t>
    </r>
  </si>
  <si>
    <r>
      <t>2020</t>
    </r>
    <r>
      <rPr>
        <sz val="10"/>
        <rFont val="宋体"/>
        <family val="3"/>
        <charset val="134"/>
      </rPr>
      <t>年平江县月池塘社区老旧小区改造配套基础设施（二中宿舍改造、西街、城北学校）建设项目</t>
    </r>
  </si>
  <si>
    <r>
      <t>2020</t>
    </r>
    <r>
      <rPr>
        <sz val="10"/>
        <rFont val="宋体"/>
        <family val="3"/>
        <charset val="134"/>
      </rPr>
      <t>年平江县画桥社区老旧小区改造配套基础设施（北岭、新嘉、金湾、环卫所宿舍）建设项目</t>
    </r>
  </si>
  <si>
    <r>
      <t>2020</t>
    </r>
    <r>
      <rPr>
        <sz val="10"/>
        <rFont val="宋体"/>
        <family val="3"/>
        <charset val="134"/>
      </rPr>
      <t>年平江县四柱路社区老旧小区改造配套基础设施（一中宿舍，物价局小区、人社局小区、地矿小区，政府小区、县委小区、政协小区）建设项目</t>
    </r>
  </si>
  <si>
    <r>
      <t>2020</t>
    </r>
    <r>
      <rPr>
        <sz val="10"/>
        <rFont val="宋体"/>
        <family val="3"/>
        <charset val="134"/>
      </rPr>
      <t>年平江县坪上社区老旧小区改造配套基础设施（发电公司、检察院宿舍、林业局宿舍、财政局宿舍、工商局宿舍）建设项目</t>
    </r>
  </si>
  <si>
    <r>
      <t>2020</t>
    </r>
    <r>
      <rPr>
        <sz val="10"/>
        <rFont val="宋体"/>
        <family val="3"/>
        <charset val="134"/>
      </rPr>
      <t>年平江县商南花园老旧小区改造配套基础设施建设项目</t>
    </r>
  </si>
  <si>
    <r>
      <rPr>
        <sz val="10"/>
        <color indexed="8"/>
        <rFont val="宋体"/>
        <family val="3"/>
        <charset val="134"/>
      </rPr>
      <t>湘阴县</t>
    </r>
    <r>
      <rPr>
        <sz val="10"/>
        <color indexed="8"/>
        <rFont val="Times New Roman"/>
        <family val="1"/>
      </rPr>
      <t xml:space="preserve">2020 </t>
    </r>
    <r>
      <rPr>
        <sz val="10"/>
        <color indexed="8"/>
        <rFont val="宋体"/>
        <family val="3"/>
        <charset val="134"/>
      </rPr>
      <t>年老旧小区改造配套基础设施建设项目（第一批）</t>
    </r>
  </si>
  <si>
    <r>
      <rPr>
        <sz val="10"/>
        <color indexed="8"/>
        <rFont val="宋体"/>
        <family val="3"/>
        <charset val="134"/>
      </rPr>
      <t>临湘市矿石粉厂老旧小区改造配套基础设施建设项目</t>
    </r>
  </si>
  <si>
    <r>
      <rPr>
        <sz val="10"/>
        <color indexed="8"/>
        <rFont val="宋体"/>
        <family val="3"/>
        <charset val="134"/>
      </rPr>
      <t>临湘市酒厂老旧小区改造配套基础设施建设项目</t>
    </r>
  </si>
  <si>
    <r>
      <rPr>
        <sz val="10"/>
        <color indexed="8"/>
        <rFont val="宋体"/>
        <family val="3"/>
        <charset val="134"/>
      </rPr>
      <t>临湘市人民医院老旧小区改造配套基础设施建设项目</t>
    </r>
  </si>
  <si>
    <r>
      <t>2020</t>
    </r>
    <r>
      <rPr>
        <sz val="10"/>
        <color indexed="8"/>
        <rFont val="宋体"/>
        <family val="3"/>
        <charset val="134"/>
      </rPr>
      <t>年华容县城兴街社区老建委家属区等</t>
    </r>
    <r>
      <rPr>
        <sz val="10"/>
        <color indexed="8"/>
        <rFont val="Times New Roman"/>
        <family val="1"/>
      </rPr>
      <t>4</t>
    </r>
    <r>
      <rPr>
        <sz val="10"/>
        <color indexed="8"/>
        <rFont val="宋体"/>
        <family val="3"/>
        <charset val="134"/>
      </rPr>
      <t>个老旧小区改造配套基础设施建设项目</t>
    </r>
  </si>
  <si>
    <r>
      <t>2020</t>
    </r>
    <r>
      <rPr>
        <sz val="10"/>
        <color indexed="8"/>
        <rFont val="宋体"/>
        <family val="3"/>
        <charset val="134"/>
      </rPr>
      <t>年华容县桥东街社区建筑工程总公司、农机公司家属区老旧小区改造配套基础设施建设项目</t>
    </r>
  </si>
  <si>
    <r>
      <t>2020</t>
    </r>
    <r>
      <rPr>
        <sz val="10"/>
        <color indexed="8"/>
        <rFont val="宋体"/>
        <family val="3"/>
        <charset val="134"/>
      </rPr>
      <t>年华容县田家湖社区组织政法小区老旧小区改造配套基础设施建设项目</t>
    </r>
  </si>
  <si>
    <r>
      <t>2020</t>
    </r>
    <r>
      <rPr>
        <sz val="10"/>
        <color indexed="8"/>
        <rFont val="宋体"/>
        <family val="3"/>
        <charset val="134"/>
      </rPr>
      <t>年岳阳县东管会小区老旧小区配套基础设施建设项目</t>
    </r>
  </si>
  <si>
    <r>
      <rPr>
        <sz val="10"/>
        <color indexed="8"/>
        <rFont val="宋体"/>
        <family val="3"/>
        <charset val="134"/>
      </rPr>
      <t>岳阳县三一一小区老旧小区改造配套基础设施建设项目　</t>
    </r>
  </si>
  <si>
    <r>
      <rPr>
        <sz val="10"/>
        <color indexed="8"/>
        <rFont val="宋体"/>
        <family val="3"/>
        <charset val="134"/>
      </rPr>
      <t>岳阳县文胜小区老旧小区改造配套基础设施建设项目</t>
    </r>
  </si>
  <si>
    <r>
      <rPr>
        <sz val="10"/>
        <color indexed="8"/>
        <rFont val="宋体"/>
        <family val="3"/>
        <charset val="134"/>
      </rPr>
      <t>娄底市中心城区长青居民点老旧小区改造配套基础设施项目</t>
    </r>
  </si>
  <si>
    <r>
      <rPr>
        <sz val="10"/>
        <color indexed="8"/>
        <rFont val="宋体"/>
        <family val="3"/>
        <charset val="134"/>
      </rPr>
      <t>娄底市中心城区市五金百货公司等</t>
    </r>
    <r>
      <rPr>
        <sz val="10"/>
        <color indexed="8"/>
        <rFont val="Times New Roman"/>
        <family val="1"/>
      </rPr>
      <t>3</t>
    </r>
    <r>
      <rPr>
        <sz val="10"/>
        <color indexed="8"/>
        <rFont val="宋体"/>
        <family val="3"/>
        <charset val="134"/>
      </rPr>
      <t>个老旧小区改造配套基础设施项目</t>
    </r>
  </si>
  <si>
    <r>
      <rPr>
        <sz val="10"/>
        <color indexed="8"/>
        <rFont val="宋体"/>
        <family val="3"/>
        <charset val="134"/>
      </rPr>
      <t>娄底市中心城区市商业局家属区等</t>
    </r>
    <r>
      <rPr>
        <sz val="10"/>
        <color indexed="8"/>
        <rFont val="Times New Roman"/>
        <family val="1"/>
      </rPr>
      <t>7</t>
    </r>
    <r>
      <rPr>
        <sz val="10"/>
        <color indexed="8"/>
        <rFont val="宋体"/>
        <family val="3"/>
        <charset val="134"/>
      </rPr>
      <t>个老旧小区改造配套基础设施项目</t>
    </r>
  </si>
  <si>
    <r>
      <rPr>
        <sz val="10"/>
        <color indexed="8"/>
        <rFont val="宋体"/>
        <family val="3"/>
        <charset val="134"/>
      </rPr>
      <t>娄底市中心城区童家社区（市物资局、市煤炭公司）老旧小区改造配套基础设施项目</t>
    </r>
  </si>
  <si>
    <r>
      <rPr>
        <sz val="10"/>
        <color indexed="8"/>
        <rFont val="宋体"/>
        <family val="3"/>
        <charset val="134"/>
      </rPr>
      <t>娄底市中心城区水利水电有限公司家属区老旧小区配套基础设施项目</t>
    </r>
  </si>
  <si>
    <r>
      <rPr>
        <sz val="10"/>
        <color indexed="8"/>
        <rFont val="宋体"/>
        <family val="3"/>
        <charset val="134"/>
      </rPr>
      <t>娄底中心城区国安局家属楼等</t>
    </r>
    <r>
      <rPr>
        <sz val="10"/>
        <color indexed="8"/>
        <rFont val="Times New Roman"/>
        <family val="1"/>
      </rPr>
      <t>3</t>
    </r>
    <r>
      <rPr>
        <sz val="10"/>
        <color indexed="8"/>
        <rFont val="宋体"/>
        <family val="3"/>
        <charset val="134"/>
      </rPr>
      <t>个老旧小区改造配套基础设施项目</t>
    </r>
  </si>
  <si>
    <r>
      <rPr>
        <sz val="10"/>
        <color indexed="8"/>
        <rFont val="宋体"/>
        <family val="3"/>
        <charset val="134"/>
      </rPr>
      <t>冷水江市大建安居生活小区老旧小区改造小区内配套基础设施建设项目</t>
    </r>
  </si>
  <si>
    <r>
      <rPr>
        <sz val="10"/>
        <color indexed="8"/>
        <rFont val="宋体"/>
        <family val="3"/>
        <charset val="134"/>
      </rPr>
      <t>冷水江市碱厂生活区老旧小区改造小区内配套基础设施建设项目</t>
    </r>
  </si>
  <si>
    <r>
      <rPr>
        <sz val="10"/>
        <color indexed="8"/>
        <rFont val="宋体"/>
        <family val="3"/>
        <charset val="134"/>
      </rPr>
      <t>冷水江市广电小区老旧小区改造小区外配套基础设施建设项目</t>
    </r>
  </si>
  <si>
    <r>
      <rPr>
        <sz val="10"/>
        <color indexed="8"/>
        <rFont val="宋体"/>
        <family val="3"/>
        <charset val="134"/>
      </rPr>
      <t>冷水江市金星巷老旧小区改造小区外配套基础设施建设项目</t>
    </r>
  </si>
  <si>
    <r>
      <rPr>
        <sz val="10"/>
        <color indexed="8"/>
        <rFont val="宋体"/>
        <family val="3"/>
        <charset val="134"/>
      </rPr>
      <t>冷水江市农机局老旧小区改造小区外配套基础设施建设项目</t>
    </r>
  </si>
  <si>
    <r>
      <rPr>
        <sz val="10"/>
        <color indexed="8"/>
        <rFont val="宋体"/>
        <family val="3"/>
        <charset val="134"/>
      </rPr>
      <t>冷水江市环卫处老旧小区改造小区外配套基础设施建设项目</t>
    </r>
  </si>
  <si>
    <r>
      <rPr>
        <sz val="10"/>
        <color theme="1"/>
        <rFont val="宋体"/>
        <family val="3"/>
        <charset val="134"/>
      </rPr>
      <t>涟源市梅园小区老旧小区配套基础设施建设项目</t>
    </r>
  </si>
  <si>
    <r>
      <rPr>
        <sz val="10"/>
        <color rgb="FF000000"/>
        <rFont val="宋体"/>
        <family val="3"/>
        <charset val="134"/>
      </rPr>
      <t>双峰县工农北路沿线老旧小区改造项目小区外配套基础设施工程</t>
    </r>
  </si>
  <si>
    <r>
      <rPr>
        <sz val="10"/>
        <color indexed="8"/>
        <rFont val="宋体"/>
        <family val="3"/>
        <charset val="134"/>
      </rPr>
      <t>邵阳市大祥区城北路街道老旧小区（仙人井片区）改造工程</t>
    </r>
  </si>
  <si>
    <r>
      <rPr>
        <sz val="10"/>
        <color indexed="8"/>
        <rFont val="宋体"/>
        <family val="3"/>
        <charset val="134"/>
      </rPr>
      <t>邵阳市大祥区百春园街道老旧小区（百春园社区）改造工程</t>
    </r>
  </si>
  <si>
    <r>
      <rPr>
        <sz val="10"/>
        <rFont val="宋体"/>
        <family val="3"/>
        <charset val="134"/>
      </rPr>
      <t>双清区供销社家属楼片区老旧小区配套基础设施改造项目</t>
    </r>
  </si>
  <si>
    <r>
      <t>2020</t>
    </r>
    <r>
      <rPr>
        <sz val="10"/>
        <rFont val="宋体"/>
        <family val="3"/>
        <charset val="134"/>
      </rPr>
      <t>年邵阳市北塔区江北大市场老旧小区改造配套基础设施建设项目</t>
    </r>
  </si>
  <si>
    <r>
      <t>2020</t>
    </r>
    <r>
      <rPr>
        <sz val="10"/>
        <rFont val="宋体"/>
        <family val="3"/>
        <charset val="134"/>
      </rPr>
      <t>年邵阳市北塔区渔苗场小区老旧小区改造配套基础设施建设项目</t>
    </r>
  </si>
  <si>
    <r>
      <t>2020</t>
    </r>
    <r>
      <rPr>
        <sz val="10"/>
        <rFont val="宋体"/>
        <family val="3"/>
        <charset val="134"/>
      </rPr>
      <t>年邵东市老旧小区改造配套基础设施建设项目</t>
    </r>
  </si>
  <si>
    <r>
      <rPr>
        <sz val="10"/>
        <rFont val="宋体"/>
        <family val="3"/>
        <charset val="134"/>
      </rPr>
      <t>邵东市老旧小区改造配套基础设施（文化馆左侧道路改扩建）项目</t>
    </r>
  </si>
  <si>
    <r>
      <rPr>
        <sz val="10"/>
        <rFont val="宋体"/>
        <family val="3"/>
        <charset val="134"/>
      </rPr>
      <t>邵东市老旧小区改造配套基础设施（文化社区道路改造）项目</t>
    </r>
  </si>
  <si>
    <r>
      <rPr>
        <sz val="10"/>
        <rFont val="宋体"/>
        <family val="3"/>
        <charset val="134"/>
      </rPr>
      <t>邵东市老旧小区改造配套基础设施（城区一中侧面道路改造）项目</t>
    </r>
  </si>
  <si>
    <r>
      <rPr>
        <sz val="10"/>
        <rFont val="宋体"/>
        <family val="3"/>
        <charset val="134"/>
      </rPr>
      <t>邵东市老旧小区改造配套基础设施（兽药厂家属区道路改造）项目</t>
    </r>
  </si>
  <si>
    <r>
      <rPr>
        <sz val="10"/>
        <rFont val="宋体"/>
        <family val="3"/>
        <charset val="134"/>
      </rPr>
      <t>新邵县原卷烟厂家属区老旧小区配套基础设施建设项目</t>
    </r>
  </si>
  <si>
    <r>
      <rPr>
        <sz val="10"/>
        <rFont val="宋体"/>
        <family val="3"/>
        <charset val="134"/>
      </rPr>
      <t>新邵县职中家属区老旧小区配套基础设施建设项目</t>
    </r>
  </si>
  <si>
    <r>
      <rPr>
        <sz val="10"/>
        <rFont val="宋体"/>
        <family val="3"/>
        <charset val="134"/>
      </rPr>
      <t>军干所老旧小区配套基础设施改造项目</t>
    </r>
  </si>
  <si>
    <r>
      <rPr>
        <sz val="10"/>
        <rFont val="宋体"/>
        <family val="3"/>
        <charset val="134"/>
      </rPr>
      <t>长岭及紫阳粮站老旧小区配套基础设施改造项目</t>
    </r>
  </si>
  <si>
    <r>
      <rPr>
        <sz val="10"/>
        <rFont val="宋体"/>
        <family val="3"/>
        <charset val="134"/>
      </rPr>
      <t>方大桂花城老旧小区配套基础设施改造项目</t>
    </r>
  </si>
  <si>
    <r>
      <rPr>
        <sz val="10"/>
        <rFont val="宋体"/>
        <family val="3"/>
        <charset val="134"/>
      </rPr>
      <t>安居小区老旧小区配套基础设施改造项目</t>
    </r>
  </si>
  <si>
    <r>
      <rPr>
        <sz val="10"/>
        <rFont val="宋体"/>
        <family val="3"/>
        <charset val="134"/>
      </rPr>
      <t>人民医院宿舍老旧小区配套基础设施改造项目</t>
    </r>
  </si>
  <si>
    <r>
      <rPr>
        <sz val="10"/>
        <rFont val="宋体"/>
        <family val="3"/>
        <charset val="134"/>
      </rPr>
      <t>绥宁县老旧小区改造财政局片区配套基础设施建设项目　</t>
    </r>
  </si>
  <si>
    <r>
      <rPr>
        <sz val="10"/>
        <rFont val="宋体"/>
        <family val="3"/>
        <charset val="134"/>
      </rPr>
      <t>城步苗族自治县儒林镇城东社区老旧小区改造工程</t>
    </r>
  </si>
  <si>
    <r>
      <rPr>
        <sz val="10"/>
        <rFont val="宋体"/>
        <family val="3"/>
        <charset val="134"/>
      </rPr>
      <t>城步苗族自治县儒林镇南桥社区老旧小区改造工程</t>
    </r>
  </si>
  <si>
    <r>
      <rPr>
        <sz val="10"/>
        <rFont val="宋体"/>
        <family val="3"/>
        <charset val="134"/>
      </rPr>
      <t>武冈市人大宿舍基础设施改造项目</t>
    </r>
  </si>
  <si>
    <r>
      <rPr>
        <sz val="10"/>
        <rFont val="宋体"/>
        <family val="3"/>
        <charset val="134"/>
      </rPr>
      <t>武冈市环保局宿舍基础设施改造项目</t>
    </r>
  </si>
  <si>
    <r>
      <rPr>
        <sz val="10"/>
        <rFont val="宋体"/>
        <family val="3"/>
        <charset val="134"/>
      </rPr>
      <t>武冈市原计委宿舍基础设施改造项目</t>
    </r>
  </si>
  <si>
    <r>
      <rPr>
        <sz val="10"/>
        <rFont val="宋体"/>
        <family val="3"/>
        <charset val="134"/>
      </rPr>
      <t>武冈市畜牧站宿舍基础设施改造项目</t>
    </r>
  </si>
  <si>
    <r>
      <rPr>
        <sz val="10"/>
        <rFont val="宋体"/>
        <family val="3"/>
        <charset val="134"/>
      </rPr>
      <t>武冈市人大宿舍、环保局宿舍、计委宿舍、畜牧站宿舍外广乐路配套设施改造项目</t>
    </r>
  </si>
  <si>
    <r>
      <rPr>
        <sz val="10"/>
        <rFont val="宋体"/>
        <family val="3"/>
        <charset val="134"/>
      </rPr>
      <t>武冈市大米厂小区基础设施改造项目</t>
    </r>
  </si>
  <si>
    <r>
      <rPr>
        <sz val="10"/>
        <rFont val="宋体"/>
        <family val="3"/>
        <charset val="134"/>
      </rPr>
      <t>武冈市生资公司小区基础设施改造项目</t>
    </r>
  </si>
  <si>
    <r>
      <rPr>
        <sz val="10"/>
        <rFont val="宋体"/>
        <family val="3"/>
        <charset val="134"/>
      </rPr>
      <t>新宁县锦绣老旧小区配套基础设施建设项目　</t>
    </r>
  </si>
  <si>
    <r>
      <rPr>
        <sz val="10"/>
        <rFont val="宋体"/>
        <family val="3"/>
        <charset val="134"/>
      </rPr>
      <t>湖南省新宁县</t>
    </r>
    <r>
      <rPr>
        <sz val="10"/>
        <rFont val="Times New Roman"/>
        <family val="1"/>
      </rPr>
      <t>2020</t>
    </r>
    <r>
      <rPr>
        <sz val="10"/>
        <rFont val="宋体"/>
        <family val="3"/>
        <charset val="134"/>
      </rPr>
      <t>年财政宿舍老旧小区配套基础设施改造项目　</t>
    </r>
  </si>
  <si>
    <r>
      <rPr>
        <sz val="10"/>
        <rFont val="宋体"/>
        <family val="3"/>
        <charset val="134"/>
      </rPr>
      <t>湖南省新宁县</t>
    </r>
    <r>
      <rPr>
        <sz val="10"/>
        <rFont val="Times New Roman"/>
        <family val="1"/>
      </rPr>
      <t>2020</t>
    </r>
    <r>
      <rPr>
        <sz val="10"/>
        <rFont val="宋体"/>
        <family val="3"/>
        <charset val="134"/>
      </rPr>
      <t>年金石中学校舍老旧小区配套基础设施改造项目　</t>
    </r>
  </si>
  <si>
    <r>
      <rPr>
        <sz val="10"/>
        <rFont val="宋体"/>
        <family val="3"/>
        <charset val="134"/>
      </rPr>
      <t>湖南省新宁县</t>
    </r>
    <r>
      <rPr>
        <sz val="10"/>
        <rFont val="Times New Roman"/>
        <family val="1"/>
      </rPr>
      <t>2020</t>
    </r>
    <r>
      <rPr>
        <sz val="10"/>
        <rFont val="宋体"/>
        <family val="3"/>
        <charset val="134"/>
      </rPr>
      <t>年老税务局宿舍老旧小区配套基础设施改造项目</t>
    </r>
  </si>
  <si>
    <r>
      <rPr>
        <sz val="10"/>
        <color rgb="FF000000"/>
        <rFont val="宋体"/>
        <family val="3"/>
        <charset val="134"/>
      </rPr>
      <t>邵阳县凤凰社区油铺桥片区老旧小区改造建设项目</t>
    </r>
  </si>
  <si>
    <r>
      <rPr>
        <sz val="10"/>
        <rFont val="宋体"/>
        <family val="3"/>
        <charset val="134"/>
      </rPr>
      <t>澧县蔬菜副食品厂小区、档案局宿舍、国杰楼小区配套基础设施建设项目</t>
    </r>
  </si>
  <si>
    <r>
      <rPr>
        <sz val="10"/>
        <rFont val="宋体"/>
        <family val="3"/>
        <charset val="134"/>
      </rPr>
      <t>桃源县文昌东路老旧小区基础设施配套建设项目</t>
    </r>
  </si>
  <si>
    <r>
      <rPr>
        <sz val="10"/>
        <rFont val="宋体"/>
        <family val="3"/>
        <charset val="134"/>
      </rPr>
      <t>桃源县渔父北路住宅区配套基础设施建设项目（二期）</t>
    </r>
  </si>
  <si>
    <r>
      <rPr>
        <sz val="10"/>
        <rFont val="宋体"/>
        <family val="3"/>
        <charset val="134"/>
      </rPr>
      <t>赫山区审计局老旧小区配套基础设施建设项目</t>
    </r>
  </si>
  <si>
    <r>
      <rPr>
        <sz val="10"/>
        <rFont val="宋体"/>
        <family val="3"/>
        <charset val="134"/>
      </rPr>
      <t>赫山区交通局老旧小区配套基础设施建设项目</t>
    </r>
  </si>
  <si>
    <r>
      <rPr>
        <sz val="10"/>
        <rFont val="宋体"/>
        <family val="3"/>
        <charset val="134"/>
      </rPr>
      <t>赫山区住建局老旧小区配套基础设施建设项目</t>
    </r>
  </si>
  <si>
    <r>
      <rPr>
        <sz val="10"/>
        <rFont val="宋体"/>
        <family val="3"/>
        <charset val="134"/>
      </rPr>
      <t>梓山苑小区家属区老旧小区配套基础设施建设项目</t>
    </r>
  </si>
  <si>
    <r>
      <rPr>
        <sz val="10"/>
        <rFont val="宋体"/>
        <family val="3"/>
        <charset val="134"/>
      </rPr>
      <t>资阳区马良老旧小区外配套基础设施建设项目</t>
    </r>
  </si>
  <si>
    <r>
      <rPr>
        <sz val="10"/>
        <rFont val="宋体"/>
        <family val="3"/>
        <charset val="134"/>
      </rPr>
      <t>资阳区五一西路</t>
    </r>
    <r>
      <rPr>
        <sz val="10"/>
        <rFont val="Times New Roman"/>
        <family val="1"/>
      </rPr>
      <t>496</t>
    </r>
    <r>
      <rPr>
        <sz val="10"/>
        <rFont val="宋体"/>
        <family val="3"/>
        <charset val="134"/>
      </rPr>
      <t>号家属老旧小区外配套基础设施建设项目</t>
    </r>
  </si>
  <si>
    <r>
      <rPr>
        <sz val="10"/>
        <rFont val="宋体"/>
        <family val="3"/>
        <charset val="134"/>
      </rPr>
      <t>资阳区南门老旧小区外配套基础设施建设项目</t>
    </r>
  </si>
  <si>
    <r>
      <rPr>
        <sz val="10"/>
        <rFont val="宋体"/>
        <family val="3"/>
        <charset val="134"/>
      </rPr>
      <t>南县小荷堰社区老旧小区配套基础设施建设项目</t>
    </r>
  </si>
  <si>
    <r>
      <rPr>
        <sz val="10"/>
        <rFont val="宋体"/>
        <family val="3"/>
        <charset val="134"/>
      </rPr>
      <t>南县厚德巷电信家属老旧小区配套基础设施建设项目</t>
    </r>
  </si>
  <si>
    <r>
      <rPr>
        <sz val="10"/>
        <rFont val="宋体"/>
        <family val="3"/>
        <charset val="134"/>
      </rPr>
      <t>南县宝塔小区安置区老旧小区配套基础设施建设项目</t>
    </r>
  </si>
  <si>
    <r>
      <rPr>
        <sz val="10"/>
        <rFont val="宋体"/>
        <family val="3"/>
        <charset val="134"/>
      </rPr>
      <t>桃江县鑫海城老旧小区改造配套基础设施建设项目</t>
    </r>
  </si>
  <si>
    <r>
      <rPr>
        <sz val="10"/>
        <rFont val="宋体"/>
        <family val="3"/>
        <charset val="134"/>
      </rPr>
      <t>柳溪老旧小区配套基础设施项目</t>
    </r>
  </si>
  <si>
    <r>
      <rPr>
        <sz val="10"/>
        <rFont val="宋体"/>
        <family val="3"/>
        <charset val="134"/>
      </rPr>
      <t>桔园老旧小区配套基础设施项目</t>
    </r>
  </si>
  <si>
    <r>
      <rPr>
        <sz val="10"/>
        <rFont val="宋体"/>
        <family val="3"/>
        <charset val="134"/>
      </rPr>
      <t>渣矿老旧小区配套基础设施项目</t>
    </r>
  </si>
  <si>
    <r>
      <rPr>
        <sz val="10"/>
        <rFont val="宋体"/>
        <family val="3"/>
        <charset val="134"/>
      </rPr>
      <t>沅江市庆云山社区莲花小区配套基础设施建设项目</t>
    </r>
  </si>
  <si>
    <r>
      <rPr>
        <sz val="10"/>
        <rFont val="宋体"/>
        <family val="3"/>
        <charset val="134"/>
      </rPr>
      <t>沅江市义和社区船码头老旧小区配套基础设施建设项目</t>
    </r>
  </si>
  <si>
    <r>
      <rPr>
        <sz val="10"/>
        <rFont val="宋体"/>
        <family val="3"/>
        <charset val="134"/>
      </rPr>
      <t>沅江市书院社区、山巷口社区科工局改制企业老旧小区配套基础设施建设项目</t>
    </r>
  </si>
  <si>
    <r>
      <rPr>
        <sz val="10"/>
        <rFont val="宋体"/>
        <family val="3"/>
        <charset val="134"/>
      </rPr>
      <t>武陵源区高云景源老旧小区配套基础设施建设项目</t>
    </r>
  </si>
  <si>
    <r>
      <rPr>
        <sz val="10"/>
        <rFont val="宋体"/>
        <family val="3"/>
        <charset val="134"/>
      </rPr>
      <t>武陵源区教师村宿舍老旧小区配套基础设施建设项目</t>
    </r>
  </si>
  <si>
    <r>
      <rPr>
        <sz val="10"/>
        <rFont val="宋体"/>
        <family val="3"/>
        <charset val="134"/>
      </rPr>
      <t>永定区官黎坪街道老旧小区改造配套基础设施建设项目</t>
    </r>
  </si>
  <si>
    <r>
      <rPr>
        <sz val="10"/>
        <rFont val="宋体"/>
        <family val="3"/>
        <charset val="134"/>
      </rPr>
      <t>永定区永定街道老旧小区改造配套基础设施建设项目</t>
    </r>
  </si>
  <si>
    <r>
      <rPr>
        <sz val="10"/>
        <rFont val="宋体"/>
        <family val="3"/>
        <charset val="134"/>
      </rPr>
      <t>永定区崇文街道老旧小区改造配套基础设施建设项目（二期）</t>
    </r>
  </si>
  <si>
    <r>
      <rPr>
        <sz val="10"/>
        <rFont val="宋体"/>
        <family val="3"/>
        <charset val="134"/>
      </rPr>
      <t>永定区南庄坪街道老旧小区改造配套基础设施建设项目（二期）</t>
    </r>
  </si>
  <si>
    <r>
      <rPr>
        <sz val="10"/>
        <rFont val="宋体"/>
        <family val="3"/>
        <charset val="134"/>
      </rPr>
      <t>慈利县欣欣家园老旧小区改造配套基础设施项目</t>
    </r>
  </si>
  <si>
    <r>
      <rPr>
        <sz val="10"/>
        <rFont val="宋体"/>
        <family val="3"/>
        <charset val="134"/>
      </rPr>
      <t>慈利县金色晓岛老旧小区外配套基础设施建设项目</t>
    </r>
  </si>
  <si>
    <r>
      <rPr>
        <sz val="10"/>
        <color indexed="8"/>
        <rFont val="宋体"/>
        <family val="3"/>
        <charset val="134"/>
      </rPr>
      <t>桑植县百纺五交化宿舍老旧小区改造配套基础设施建设项目</t>
    </r>
  </si>
  <si>
    <r>
      <rPr>
        <sz val="10"/>
        <color indexed="8"/>
        <rFont val="宋体"/>
        <family val="3"/>
        <charset val="134"/>
      </rPr>
      <t>桑植县林业局教育局人大后政府宿舍老旧小区改造配套基础设施建设项目</t>
    </r>
  </si>
  <si>
    <r>
      <rPr>
        <sz val="10"/>
        <color indexed="8"/>
        <rFont val="宋体"/>
        <family val="3"/>
        <charset val="134"/>
      </rPr>
      <t>桑植县电子厂及畜牧局老旧住宅小区改造配套基础设施建设项目</t>
    </r>
  </si>
  <si>
    <r>
      <rPr>
        <sz val="10"/>
        <rFont val="宋体"/>
        <family val="3"/>
        <charset val="134"/>
      </rPr>
      <t>吉首市光明新村老旧小区配套基础设施建设项目</t>
    </r>
  </si>
  <si>
    <r>
      <rPr>
        <sz val="10"/>
        <color indexed="8"/>
        <rFont val="宋体"/>
        <family val="3"/>
        <charset val="134"/>
      </rPr>
      <t>泸溪县武溪镇城北社区酒厂老旧小区改造配套基础设施建设项目</t>
    </r>
  </si>
  <si>
    <r>
      <rPr>
        <sz val="10"/>
        <color indexed="8"/>
        <rFont val="宋体"/>
        <family val="3"/>
        <charset val="134"/>
      </rPr>
      <t>凤凰县沱江镇民俗园片区老旧小区改造项目</t>
    </r>
  </si>
  <si>
    <r>
      <rPr>
        <sz val="10"/>
        <rFont val="宋体"/>
        <family val="3"/>
        <charset val="134"/>
      </rPr>
      <t>古丈县城区老旧小区改造配套（二期）基础设施建设工程</t>
    </r>
  </si>
  <si>
    <r>
      <rPr>
        <sz val="10"/>
        <color indexed="8"/>
        <rFont val="宋体"/>
        <family val="3"/>
        <charset val="134"/>
      </rPr>
      <t>花垣县</t>
    </r>
    <r>
      <rPr>
        <sz val="10"/>
        <color indexed="8"/>
        <rFont val="Times New Roman"/>
        <family val="1"/>
      </rPr>
      <t>2020</t>
    </r>
    <r>
      <rPr>
        <sz val="10"/>
        <color indexed="8"/>
        <rFont val="宋体"/>
        <family val="3"/>
        <charset val="134"/>
      </rPr>
      <t>年涧水坡社区老旧小区改造配套基础设施建设项目</t>
    </r>
  </si>
  <si>
    <r>
      <rPr>
        <sz val="10"/>
        <color indexed="8"/>
        <rFont val="宋体"/>
        <family val="3"/>
        <charset val="134"/>
      </rPr>
      <t>花垣县</t>
    </r>
    <r>
      <rPr>
        <sz val="10"/>
        <color indexed="8"/>
        <rFont val="Times New Roman"/>
        <family val="1"/>
      </rPr>
      <t>2020</t>
    </r>
    <r>
      <rPr>
        <sz val="10"/>
        <color indexed="8"/>
        <rFont val="宋体"/>
        <family val="3"/>
        <charset val="134"/>
      </rPr>
      <t>年柑子园社区老旧小区改造配套基础设施建设项目</t>
    </r>
  </si>
  <si>
    <r>
      <rPr>
        <sz val="10"/>
        <color indexed="8"/>
        <rFont val="宋体"/>
        <family val="3"/>
        <charset val="134"/>
      </rPr>
      <t>保靖县风筝坪社区老旧小区改造配套基础设施建设项目</t>
    </r>
  </si>
  <si>
    <r>
      <rPr>
        <sz val="10"/>
        <color indexed="8"/>
        <rFont val="宋体"/>
        <family val="3"/>
        <charset val="134"/>
      </rPr>
      <t>永顺县灵溪镇城中老旧小区改造项目</t>
    </r>
  </si>
  <si>
    <r>
      <rPr>
        <sz val="10"/>
        <rFont val="宋体"/>
        <family val="3"/>
        <charset val="134"/>
      </rPr>
      <t>龙山县民安综合市场小区老旧小区配套基础设施改造项目</t>
    </r>
  </si>
  <si>
    <r>
      <rPr>
        <sz val="10"/>
        <rFont val="宋体"/>
        <family val="3"/>
        <charset val="134"/>
      </rPr>
      <t>龙山县亭寺堡、茶亭片区老旧小区配套基础设施改造项目</t>
    </r>
  </si>
  <si>
    <r>
      <t>2019</t>
    </r>
    <r>
      <rPr>
        <sz val="10"/>
        <color indexed="8"/>
        <rFont val="宋体"/>
        <family val="3"/>
        <charset val="134"/>
      </rPr>
      <t>年洪江区歌诗坡综合老旧小区改造配套基础设施建设项目</t>
    </r>
  </si>
  <si>
    <r>
      <t>2020</t>
    </r>
    <r>
      <rPr>
        <sz val="10"/>
        <color indexed="8"/>
        <rFont val="宋体"/>
        <family val="3"/>
        <charset val="134"/>
      </rPr>
      <t>年洪江区塘冲综合老旧小区改造配套基础设施建设项目</t>
    </r>
  </si>
  <si>
    <r>
      <t>2020</t>
    </r>
    <r>
      <rPr>
        <sz val="10"/>
        <rFont val="宋体"/>
        <family val="3"/>
        <charset val="134"/>
      </rPr>
      <t>年飞虎路东壕塘老旧小区改造配套基础设施建设项目</t>
    </r>
  </si>
  <si>
    <r>
      <rPr>
        <sz val="10"/>
        <color indexed="8"/>
        <rFont val="宋体"/>
        <family val="3"/>
        <charset val="134"/>
      </rPr>
      <t>会同县老旧小区改造第二期工程项目</t>
    </r>
  </si>
  <si>
    <r>
      <rPr>
        <sz val="10"/>
        <rFont val="宋体"/>
        <family val="3"/>
        <charset val="134"/>
      </rPr>
      <t>新晃侗族自治县城镇老旧小区改造项目（一期）工程</t>
    </r>
  </si>
  <si>
    <r>
      <rPr>
        <sz val="10"/>
        <color indexed="8"/>
        <rFont val="宋体"/>
        <family val="3"/>
        <charset val="134"/>
      </rPr>
      <t>湖南省永州市祁阳县龙山街道办事处老旧小区改造配套基础设施项目</t>
    </r>
  </si>
  <si>
    <r>
      <rPr>
        <sz val="10"/>
        <rFont val="宋体"/>
        <family val="3"/>
        <charset val="134"/>
      </rPr>
      <t>道县农商行老旧小区配套基础设施建设项目</t>
    </r>
  </si>
  <si>
    <r>
      <rPr>
        <sz val="10"/>
        <rFont val="宋体"/>
        <family val="3"/>
        <charset val="134"/>
      </rPr>
      <t>道县中医院老旧小区配套基础设施建设项目</t>
    </r>
  </si>
  <si>
    <r>
      <rPr>
        <sz val="10"/>
        <rFont val="宋体"/>
        <family val="3"/>
        <charset val="134"/>
      </rPr>
      <t>宁远县泠江北片老旧小区改造配套基础设施项目</t>
    </r>
  </si>
  <si>
    <r>
      <rPr>
        <sz val="10"/>
        <rFont val="宋体"/>
        <family val="3"/>
        <charset val="134"/>
      </rPr>
      <t>江永县商贸城老旧小区外配套基础设施建设项目</t>
    </r>
  </si>
  <si>
    <r>
      <rPr>
        <sz val="10"/>
        <color indexed="0"/>
        <rFont val="宋体"/>
        <family val="3"/>
        <charset val="134"/>
      </rPr>
      <t>江华县城金龙华苑老旧小区配套基础设施建设项目</t>
    </r>
  </si>
  <si>
    <r>
      <rPr>
        <sz val="10"/>
        <color indexed="0"/>
        <rFont val="宋体"/>
        <family val="3"/>
        <charset val="134"/>
      </rPr>
      <t>江华县城山城老旧小区配套基础设施建设项目</t>
    </r>
  </si>
  <si>
    <r>
      <rPr>
        <sz val="10"/>
        <color indexed="0"/>
        <rFont val="宋体"/>
        <family val="3"/>
        <charset val="134"/>
      </rPr>
      <t>江华县城商贸新城老旧小区配套基础设施建设项目</t>
    </r>
  </si>
  <si>
    <r>
      <rPr>
        <sz val="10"/>
        <color indexed="0"/>
        <rFont val="宋体"/>
        <family val="3"/>
        <charset val="134"/>
      </rPr>
      <t>蓝山县民政局家属区老旧小区配套基础设施建设项目</t>
    </r>
  </si>
  <si>
    <r>
      <rPr>
        <sz val="10"/>
        <color indexed="0"/>
        <rFont val="宋体"/>
        <family val="3"/>
        <charset val="134"/>
      </rPr>
      <t>新田县物资局老旧小区改造配套基础设施项目</t>
    </r>
  </si>
  <si>
    <r>
      <rPr>
        <sz val="10"/>
        <color indexed="0"/>
        <rFont val="宋体"/>
        <family val="3"/>
        <charset val="134"/>
      </rPr>
      <t>新田县二完小片区（先锋街）老旧小区改造配套基础设施项目</t>
    </r>
  </si>
  <si>
    <r>
      <t>2020</t>
    </r>
    <r>
      <rPr>
        <sz val="10"/>
        <rFont val="宋体"/>
        <family val="3"/>
        <charset val="134"/>
      </rPr>
      <t>年金山街道流芳社区老旧小区改造配套基础设施建设项目</t>
    </r>
    <r>
      <rPr>
        <sz val="10"/>
        <rFont val="Times New Roman"/>
        <family val="1"/>
      </rPr>
      <t>(</t>
    </r>
    <r>
      <rPr>
        <sz val="10"/>
        <rFont val="宋体"/>
        <family val="3"/>
        <charset val="134"/>
      </rPr>
      <t>黄泥塘路</t>
    </r>
    <r>
      <rPr>
        <sz val="10"/>
        <rFont val="Times New Roman"/>
        <family val="1"/>
      </rPr>
      <t>)</t>
    </r>
  </si>
  <si>
    <r>
      <t>2019</t>
    </r>
    <r>
      <rPr>
        <sz val="10"/>
        <rFont val="宋体"/>
        <family val="3"/>
        <charset val="134"/>
      </rPr>
      <t>年田心片区老旧小区改造配套基础设施项目</t>
    </r>
  </si>
  <si>
    <r>
      <t>2020</t>
    </r>
    <r>
      <rPr>
        <sz val="10"/>
        <rFont val="宋体"/>
        <family val="3"/>
        <charset val="134"/>
      </rPr>
      <t>年田心、清水塘、铜塘湾片区老旧小区改造配套基础设施项目</t>
    </r>
  </si>
  <si>
    <r>
      <t>2019</t>
    </r>
    <r>
      <rPr>
        <sz val="10"/>
        <rFont val="宋体"/>
        <family val="3"/>
        <charset val="134"/>
      </rPr>
      <t>年湘氮生活区老旧小区改造配套基础设施项目</t>
    </r>
  </si>
  <si>
    <r>
      <t>2020</t>
    </r>
    <r>
      <rPr>
        <sz val="10"/>
        <rFont val="宋体"/>
        <family val="3"/>
        <charset val="134"/>
      </rPr>
      <t>年渌口区桑园南路老旧小区改造配套基础设施建设项目</t>
    </r>
  </si>
  <si>
    <r>
      <t>2020</t>
    </r>
    <r>
      <rPr>
        <sz val="10"/>
        <rFont val="宋体"/>
        <family val="3"/>
        <charset val="134"/>
      </rPr>
      <t>年渌口区杨家山老旧小区改造配套基础设施建设项目</t>
    </r>
    <r>
      <rPr>
        <sz val="10"/>
        <rFont val="Times New Roman"/>
        <family val="1"/>
      </rPr>
      <t xml:space="preserve"> </t>
    </r>
  </si>
  <si>
    <r>
      <t>2020</t>
    </r>
    <r>
      <rPr>
        <sz val="10"/>
        <rFont val="宋体"/>
        <family val="3"/>
        <charset val="134"/>
      </rPr>
      <t>年渌口区老纸厂老旧小区改造配套基础设施建设项目</t>
    </r>
  </si>
  <si>
    <r>
      <t>2020</t>
    </r>
    <r>
      <rPr>
        <sz val="10"/>
        <rFont val="宋体"/>
        <family val="3"/>
        <charset val="134"/>
      </rPr>
      <t>年渌口区津口西路二期老旧小区改造配套基础设施建设项目</t>
    </r>
  </si>
  <si>
    <r>
      <t>2020</t>
    </r>
    <r>
      <rPr>
        <sz val="10"/>
        <rFont val="宋体"/>
        <family val="3"/>
        <charset val="134"/>
      </rPr>
      <t>年渌口区文化路二期老旧小区改造配套基础设施建设项目</t>
    </r>
  </si>
  <si>
    <r>
      <t>2020</t>
    </r>
    <r>
      <rPr>
        <sz val="10"/>
        <rFont val="宋体"/>
        <family val="3"/>
        <charset val="134"/>
      </rPr>
      <t>年渌口区接龙桥津口路老旧小区改造配套基础设施建设项目</t>
    </r>
  </si>
  <si>
    <r>
      <t>2020</t>
    </r>
    <r>
      <rPr>
        <sz val="10"/>
        <rFont val="宋体"/>
        <family val="3"/>
        <charset val="134"/>
      </rPr>
      <t>年渌口区国土局宿舍楼老旧小区改造配套基础设施建设项目</t>
    </r>
  </si>
  <si>
    <r>
      <t>2020</t>
    </r>
    <r>
      <rPr>
        <sz val="10"/>
        <rFont val="宋体"/>
        <family val="3"/>
        <charset val="134"/>
      </rPr>
      <t>年渌口区肉食公司宿舍老旧小区改造配套基础设施建设项目</t>
    </r>
  </si>
  <si>
    <r>
      <t>2020</t>
    </r>
    <r>
      <rPr>
        <sz val="10"/>
        <rFont val="宋体"/>
        <family val="3"/>
        <charset val="134"/>
      </rPr>
      <t>年渌口区渌口伏坡大道福特宿舍老旧小区改造配套基础设施建设项目</t>
    </r>
  </si>
  <si>
    <r>
      <t>2020</t>
    </r>
    <r>
      <rPr>
        <sz val="10"/>
        <rFont val="宋体"/>
        <family val="3"/>
        <charset val="134"/>
      </rPr>
      <t>年提前批老旧小区改造配套基础设施</t>
    </r>
  </si>
  <si>
    <r>
      <t>2020</t>
    </r>
    <r>
      <rPr>
        <sz val="10"/>
        <rFont val="宋体"/>
        <family val="3"/>
        <charset val="134"/>
      </rPr>
      <t>年老旧小区改造配套基础设施建设项目</t>
    </r>
    <r>
      <rPr>
        <sz val="10"/>
        <rFont val="Times New Roman"/>
        <family val="1"/>
      </rPr>
      <t>(</t>
    </r>
    <r>
      <rPr>
        <sz val="10"/>
        <rFont val="宋体"/>
        <family val="3"/>
        <charset val="134"/>
      </rPr>
      <t>第一批）</t>
    </r>
  </si>
  <si>
    <r>
      <rPr>
        <sz val="10"/>
        <rFont val="宋体"/>
        <family val="3"/>
        <charset val="134"/>
      </rPr>
      <t>攸县</t>
    </r>
    <r>
      <rPr>
        <sz val="10"/>
        <rFont val="Times New Roman"/>
        <family val="1"/>
      </rPr>
      <t>2020</t>
    </r>
    <r>
      <rPr>
        <sz val="10"/>
        <rFont val="宋体"/>
        <family val="3"/>
        <charset val="134"/>
      </rPr>
      <t>年雪花社区老旧小区</t>
    </r>
    <r>
      <rPr>
        <sz val="10"/>
        <rFont val="Times New Roman"/>
        <family val="1"/>
      </rPr>
      <t>A</t>
    </r>
    <r>
      <rPr>
        <sz val="10"/>
        <rFont val="宋体"/>
        <family val="3"/>
        <charset val="134"/>
      </rPr>
      <t>片区改造配套基础设施建设项目</t>
    </r>
  </si>
  <si>
    <r>
      <rPr>
        <sz val="10"/>
        <rFont val="宋体"/>
        <family val="3"/>
        <charset val="134"/>
      </rPr>
      <t>攸县</t>
    </r>
    <r>
      <rPr>
        <sz val="10"/>
        <rFont val="Times New Roman"/>
        <family val="1"/>
      </rPr>
      <t>2020</t>
    </r>
    <r>
      <rPr>
        <sz val="10"/>
        <rFont val="宋体"/>
        <family val="3"/>
        <charset val="134"/>
      </rPr>
      <t>年永佳社区老旧小区进站路片区改造配套基础设施建设项目</t>
    </r>
  </si>
  <si>
    <r>
      <rPr>
        <sz val="10"/>
        <rFont val="宋体"/>
        <family val="3"/>
        <charset val="134"/>
      </rPr>
      <t>攸县江桥西阁社区（江桥中学园丁之家）老旧小区改造配套基础设施建设项目</t>
    </r>
  </si>
  <si>
    <r>
      <rPr>
        <sz val="10"/>
        <color rgb="FF000000"/>
        <rFont val="宋体"/>
        <family val="3"/>
        <charset val="134"/>
      </rPr>
      <t>新化县老崇阳岭老旧小区内改造配套基础设施建设项目</t>
    </r>
  </si>
  <si>
    <r>
      <rPr>
        <sz val="10"/>
        <color rgb="FF000000"/>
        <rFont val="宋体"/>
        <family val="3"/>
        <charset val="134"/>
      </rPr>
      <t>新化县老畜牧局法院计生局家属楼老旧小区内改造配套基础设施建设项目</t>
    </r>
  </si>
  <si>
    <r>
      <rPr>
        <sz val="10"/>
        <color rgb="FF000000"/>
        <rFont val="宋体"/>
        <family val="3"/>
        <charset val="134"/>
      </rPr>
      <t>新化县老电务段家属楼老旧小区内改造配套基础设施建设项目</t>
    </r>
  </si>
  <si>
    <r>
      <rPr>
        <sz val="10"/>
        <color rgb="FF000000"/>
        <rFont val="宋体"/>
        <family val="3"/>
        <charset val="134"/>
      </rPr>
      <t>新化县老税务局家属楼老旧小区内配套基础设施改造建设项目</t>
    </r>
  </si>
  <si>
    <r>
      <rPr>
        <sz val="10"/>
        <color indexed="8"/>
        <rFont val="宋体"/>
        <family val="3"/>
        <charset val="134"/>
      </rPr>
      <t>永州市冷水滩区中心城区老旧小区配套燃气管道建设项目</t>
    </r>
  </si>
  <si>
    <r>
      <rPr>
        <sz val="10"/>
        <color indexed="8"/>
        <rFont val="宋体"/>
        <family val="3"/>
        <charset val="134"/>
      </rPr>
      <t>冷水滩区</t>
    </r>
    <r>
      <rPr>
        <sz val="10"/>
        <color indexed="8"/>
        <rFont val="Times New Roman"/>
        <family val="1"/>
      </rPr>
      <t>2020</t>
    </r>
    <r>
      <rPr>
        <sz val="10"/>
        <color indexed="8"/>
        <rFont val="宋体"/>
        <family val="3"/>
        <charset val="134"/>
      </rPr>
      <t>年老旧小区提质改造项目（一期）</t>
    </r>
  </si>
  <si>
    <r>
      <rPr>
        <sz val="10"/>
        <color indexed="8"/>
        <rFont val="宋体"/>
        <family val="3"/>
        <charset val="134"/>
      </rPr>
      <t>湖南省永州市零陵区老粮食局宿舍楼、日升社区老旧小区改造配套基础设施建设项目</t>
    </r>
  </si>
  <si>
    <r>
      <rPr>
        <sz val="10"/>
        <color indexed="8"/>
        <rFont val="宋体"/>
        <family val="3"/>
        <charset val="134"/>
      </rPr>
      <t>湖南省永州市零陵区徐家井片区老旧小区改造配套基础设施建设项目</t>
    </r>
  </si>
  <si>
    <r>
      <rPr>
        <sz val="10"/>
        <color indexed="8"/>
        <rFont val="宋体"/>
        <family val="3"/>
        <charset val="134"/>
      </rPr>
      <t>湖南省永州市零陵区四人民家属小区改造配套基础设施建设项目</t>
    </r>
  </si>
  <si>
    <r>
      <rPr>
        <sz val="10"/>
        <color indexed="8"/>
        <rFont val="宋体"/>
        <family val="3"/>
        <charset val="134"/>
      </rPr>
      <t>湖南省永州市零陵区中心医院家属区小区改造配套基础设施建设项目</t>
    </r>
  </si>
  <si>
    <r>
      <rPr>
        <sz val="10"/>
        <rFont val="宋体"/>
        <family val="3"/>
        <charset val="134"/>
      </rPr>
      <t>双牌县明珠新村老旧小区配套基础设施建设项目</t>
    </r>
  </si>
  <si>
    <r>
      <rPr>
        <sz val="10"/>
        <rFont val="宋体"/>
        <family val="3"/>
        <charset val="134"/>
      </rPr>
      <t>双牌县安心老旧小区配套基础设施建设项目</t>
    </r>
  </si>
  <si>
    <r>
      <rPr>
        <sz val="10"/>
        <rFont val="宋体"/>
        <family val="3"/>
        <charset val="134"/>
      </rPr>
      <t>东安县</t>
    </r>
    <r>
      <rPr>
        <sz val="10"/>
        <rFont val="Times New Roman"/>
        <family val="1"/>
      </rPr>
      <t>2020</t>
    </r>
    <r>
      <rPr>
        <sz val="10"/>
        <rFont val="宋体"/>
        <family val="3"/>
        <charset val="134"/>
      </rPr>
      <t>年老旧小区改造项目（二期）</t>
    </r>
  </si>
  <si>
    <r>
      <rPr>
        <sz val="10"/>
        <rFont val="宋体"/>
        <family val="3"/>
        <charset val="134"/>
      </rPr>
      <t>东安县</t>
    </r>
    <r>
      <rPr>
        <sz val="10"/>
        <rFont val="Times New Roman"/>
        <family val="1"/>
      </rPr>
      <t>2019</t>
    </r>
    <r>
      <rPr>
        <sz val="10"/>
        <rFont val="宋体"/>
        <family val="3"/>
        <charset val="134"/>
      </rPr>
      <t>年城市老旧小区改造项目</t>
    </r>
  </si>
  <si>
    <t>祁东县城东便民市场老旧小区改造配套基础设施建设项目</t>
    <phoneticPr fontId="19" type="noConversion"/>
  </si>
  <si>
    <t>宁乡市</t>
    <phoneticPr fontId="19" type="noConversion"/>
  </si>
  <si>
    <t>湘潭县</t>
    <phoneticPr fontId="19" type="noConversion"/>
  </si>
  <si>
    <t>湘乡市</t>
    <phoneticPr fontId="19" type="noConversion"/>
  </si>
  <si>
    <t>郴州市本级及辖区</t>
    <phoneticPr fontId="19" type="noConversion"/>
  </si>
  <si>
    <t>汝城县</t>
    <phoneticPr fontId="19" type="noConversion"/>
  </si>
  <si>
    <t>鼎城区</t>
    <phoneticPr fontId="19" type="noConversion"/>
  </si>
  <si>
    <t>临澧县</t>
    <phoneticPr fontId="19" type="noConversion"/>
  </si>
  <si>
    <t>桃源县</t>
    <phoneticPr fontId="19" type="noConversion"/>
  </si>
  <si>
    <t>桃江县</t>
    <phoneticPr fontId="19" type="noConversion"/>
  </si>
  <si>
    <t>沅江市</t>
    <phoneticPr fontId="19" type="noConversion"/>
  </si>
  <si>
    <t>吉首市</t>
    <phoneticPr fontId="19" type="noConversion"/>
  </si>
  <si>
    <t>泸溪县</t>
    <phoneticPr fontId="19" type="noConversion"/>
  </si>
  <si>
    <t>凤凰县</t>
    <phoneticPr fontId="19" type="noConversion"/>
  </si>
  <si>
    <t>古丈县</t>
    <phoneticPr fontId="19" type="noConversion"/>
  </si>
  <si>
    <t>保靖县</t>
    <phoneticPr fontId="19" type="noConversion"/>
  </si>
  <si>
    <t>永顺县</t>
    <phoneticPr fontId="19" type="noConversion"/>
  </si>
  <si>
    <t>芷江侗族自治县</t>
    <phoneticPr fontId="19" type="noConversion"/>
  </si>
  <si>
    <t>会同县</t>
    <phoneticPr fontId="19" type="noConversion"/>
  </si>
  <si>
    <t>宁远县</t>
    <phoneticPr fontId="19" type="noConversion"/>
  </si>
  <si>
    <t>江永县</t>
    <phoneticPr fontId="19" type="noConversion"/>
  </si>
  <si>
    <t>蓝山县</t>
    <phoneticPr fontId="19" type="noConversion"/>
  </si>
  <si>
    <t>合计</t>
    <phoneticPr fontId="19" type="noConversion"/>
  </si>
  <si>
    <t>县市区</t>
    <phoneticPr fontId="19" type="noConversion"/>
  </si>
  <si>
    <t>市州</t>
    <phoneticPr fontId="19" type="noConversion"/>
  </si>
  <si>
    <t>金额</t>
    <phoneticPr fontId="19" type="noConversion"/>
  </si>
  <si>
    <t>芙蓉区</t>
    <phoneticPr fontId="19" type="noConversion"/>
  </si>
  <si>
    <t>天心区</t>
    <phoneticPr fontId="19" type="noConversion"/>
  </si>
  <si>
    <t>岳麓区</t>
    <phoneticPr fontId="19" type="noConversion"/>
  </si>
  <si>
    <t>雨花区</t>
    <phoneticPr fontId="19" type="noConversion"/>
  </si>
  <si>
    <t>望城区</t>
    <phoneticPr fontId="19" type="noConversion"/>
  </si>
  <si>
    <t>长沙县</t>
    <phoneticPr fontId="19" type="noConversion"/>
  </si>
  <si>
    <t>浏阳市</t>
    <phoneticPr fontId="19" type="noConversion"/>
  </si>
  <si>
    <t>荷塘区</t>
    <phoneticPr fontId="19" type="noConversion"/>
  </si>
  <si>
    <t>石峰区</t>
    <phoneticPr fontId="19" type="noConversion"/>
  </si>
  <si>
    <t>禄口区</t>
    <phoneticPr fontId="19" type="noConversion"/>
  </si>
  <si>
    <t>茶陵县</t>
    <phoneticPr fontId="19" type="noConversion"/>
  </si>
  <si>
    <t>醴陵市</t>
    <phoneticPr fontId="19" type="noConversion"/>
  </si>
  <si>
    <t>攸县</t>
    <phoneticPr fontId="19" type="noConversion"/>
  </si>
  <si>
    <t>雨湖区</t>
    <phoneticPr fontId="19" type="noConversion"/>
  </si>
  <si>
    <t>岳塘区</t>
    <phoneticPr fontId="19" type="noConversion"/>
  </si>
  <si>
    <t>珠晖区</t>
    <phoneticPr fontId="19" type="noConversion"/>
  </si>
  <si>
    <t>雁峰区</t>
    <phoneticPr fontId="19" type="noConversion"/>
  </si>
  <si>
    <t>石鼓区</t>
    <phoneticPr fontId="19" type="noConversion"/>
  </si>
  <si>
    <t>蒸湘区</t>
    <phoneticPr fontId="19" type="noConversion"/>
  </si>
  <si>
    <t>南岳区</t>
    <phoneticPr fontId="19" type="noConversion"/>
  </si>
  <si>
    <t>衡南县</t>
  </si>
  <si>
    <t>衡阳县</t>
    <phoneticPr fontId="19" type="noConversion"/>
  </si>
  <si>
    <t>衡山县</t>
    <phoneticPr fontId="19" type="noConversion"/>
  </si>
  <si>
    <t>衡东县</t>
    <phoneticPr fontId="19" type="noConversion"/>
  </si>
  <si>
    <t>祁东县</t>
    <phoneticPr fontId="19" type="noConversion"/>
  </si>
  <si>
    <t>常宁市</t>
    <phoneticPr fontId="19" type="noConversion"/>
  </si>
  <si>
    <t>耒阳市</t>
    <phoneticPr fontId="19" type="noConversion"/>
  </si>
  <si>
    <t>北湖区</t>
    <phoneticPr fontId="19" type="noConversion"/>
  </si>
  <si>
    <t>苏仙区</t>
    <phoneticPr fontId="19" type="noConversion"/>
  </si>
  <si>
    <t>资兴市</t>
    <phoneticPr fontId="19" type="noConversion"/>
  </si>
  <si>
    <t>桂阳县</t>
    <phoneticPr fontId="19" type="noConversion"/>
  </si>
  <si>
    <t>宜章县</t>
    <phoneticPr fontId="19" type="noConversion"/>
  </si>
  <si>
    <t>永兴县</t>
    <phoneticPr fontId="19" type="noConversion"/>
  </si>
  <si>
    <t>嘉禾县</t>
    <phoneticPr fontId="19" type="noConversion"/>
  </si>
  <si>
    <t>临武县</t>
    <phoneticPr fontId="19" type="noConversion"/>
  </si>
  <si>
    <t>桂东县</t>
    <phoneticPr fontId="19" type="noConversion"/>
  </si>
  <si>
    <t>安仁县</t>
    <phoneticPr fontId="19" type="noConversion"/>
  </si>
  <si>
    <t>岳阳楼区</t>
    <phoneticPr fontId="19" type="noConversion"/>
  </si>
  <si>
    <t>云溪区</t>
    <phoneticPr fontId="19" type="noConversion"/>
  </si>
  <si>
    <t>汨罗市</t>
    <phoneticPr fontId="19" type="noConversion"/>
  </si>
  <si>
    <t>平江县</t>
    <phoneticPr fontId="19" type="noConversion"/>
  </si>
  <si>
    <t>临湘市</t>
    <phoneticPr fontId="19" type="noConversion"/>
  </si>
  <si>
    <t>华容县</t>
    <phoneticPr fontId="19" type="noConversion"/>
  </si>
  <si>
    <t>岳阳县</t>
    <phoneticPr fontId="19" type="noConversion"/>
  </si>
  <si>
    <t>市本级</t>
    <phoneticPr fontId="19" type="noConversion"/>
  </si>
  <si>
    <t>冷水江市</t>
    <phoneticPr fontId="19" type="noConversion"/>
  </si>
  <si>
    <t>涟源市</t>
    <phoneticPr fontId="19" type="noConversion"/>
  </si>
  <si>
    <t>双峰县</t>
    <phoneticPr fontId="19" type="noConversion"/>
  </si>
  <si>
    <t>新化县</t>
    <phoneticPr fontId="19" type="noConversion"/>
  </si>
  <si>
    <t>大祥区</t>
    <phoneticPr fontId="19" type="noConversion"/>
  </si>
  <si>
    <t>双清区</t>
    <phoneticPr fontId="19" type="noConversion"/>
  </si>
  <si>
    <t>北塔区</t>
    <phoneticPr fontId="19" type="noConversion"/>
  </si>
  <si>
    <t>邵东市</t>
    <phoneticPr fontId="19" type="noConversion"/>
  </si>
  <si>
    <t>新邵县</t>
    <phoneticPr fontId="19" type="noConversion"/>
  </si>
  <si>
    <t>隆回县</t>
    <phoneticPr fontId="19" type="noConversion"/>
  </si>
  <si>
    <t>洞口县</t>
    <phoneticPr fontId="19" type="noConversion"/>
  </si>
  <si>
    <t>绥宁县</t>
    <phoneticPr fontId="19" type="noConversion"/>
  </si>
  <si>
    <t>城步苗族自治县</t>
    <phoneticPr fontId="19" type="noConversion"/>
  </si>
  <si>
    <t>武冈市</t>
    <phoneticPr fontId="19" type="noConversion"/>
  </si>
  <si>
    <t>新宁县</t>
    <phoneticPr fontId="19" type="noConversion"/>
  </si>
  <si>
    <t>邵阳县</t>
    <phoneticPr fontId="19" type="noConversion"/>
  </si>
  <si>
    <t>武陵区</t>
    <phoneticPr fontId="19" type="noConversion"/>
  </si>
  <si>
    <t>津市市</t>
    <phoneticPr fontId="19" type="noConversion"/>
  </si>
  <si>
    <t>安乡县</t>
    <phoneticPr fontId="19" type="noConversion"/>
  </si>
  <si>
    <t>汉寿县</t>
    <phoneticPr fontId="19" type="noConversion"/>
  </si>
  <si>
    <t>澧县</t>
    <phoneticPr fontId="19" type="noConversion"/>
  </si>
  <si>
    <t>石门县</t>
    <phoneticPr fontId="19" type="noConversion"/>
  </si>
  <si>
    <t>赫山区</t>
    <phoneticPr fontId="19" type="noConversion"/>
  </si>
  <si>
    <t>资阳区</t>
    <phoneticPr fontId="19" type="noConversion"/>
  </si>
  <si>
    <t>南县</t>
  </si>
  <si>
    <t>永定区</t>
  </si>
  <si>
    <t>慈利县</t>
  </si>
  <si>
    <t>桑植县</t>
  </si>
  <si>
    <t>花垣县</t>
  </si>
  <si>
    <t>龙山县</t>
  </si>
  <si>
    <t>洪江区</t>
  </si>
  <si>
    <t>冷水滩区</t>
    <phoneticPr fontId="19" type="noConversion"/>
  </si>
  <si>
    <t>零陵区</t>
    <phoneticPr fontId="19" type="noConversion"/>
  </si>
  <si>
    <t>祁阳县</t>
  </si>
  <si>
    <t>东安县</t>
  </si>
  <si>
    <t>双牌县</t>
  </si>
  <si>
    <t>道县</t>
  </si>
  <si>
    <t>江华瑶族自治县</t>
  </si>
  <si>
    <t>新田县</t>
  </si>
  <si>
    <t>望城区小计</t>
    <phoneticPr fontId="19" type="noConversion"/>
  </si>
  <si>
    <t>长沙县小计</t>
    <phoneticPr fontId="19" type="noConversion"/>
  </si>
  <si>
    <t>浏阳市小计</t>
    <phoneticPr fontId="19" type="noConversion"/>
  </si>
  <si>
    <t>宁乡市小计</t>
    <phoneticPr fontId="19" type="noConversion"/>
  </si>
  <si>
    <t>长沙市小计</t>
    <phoneticPr fontId="19" type="noConversion"/>
  </si>
  <si>
    <t>长沙市本级及辖区小计</t>
    <phoneticPr fontId="19" type="noConversion"/>
  </si>
  <si>
    <t>长沙市</t>
    <phoneticPr fontId="19" type="noConversion"/>
  </si>
  <si>
    <t>株洲市小计</t>
    <phoneticPr fontId="19" type="noConversion"/>
  </si>
  <si>
    <t>株洲市本级及所辖区小计</t>
    <phoneticPr fontId="19" type="noConversion"/>
  </si>
  <si>
    <t>石峰区小计</t>
    <phoneticPr fontId="19" type="noConversion"/>
  </si>
  <si>
    <t>渌口区小计</t>
    <phoneticPr fontId="19" type="noConversion"/>
  </si>
  <si>
    <t>攸县小计</t>
    <phoneticPr fontId="19" type="noConversion"/>
  </si>
  <si>
    <t>株洲市</t>
    <phoneticPr fontId="19" type="noConversion"/>
  </si>
  <si>
    <t>湘潭市小计</t>
    <phoneticPr fontId="19" type="noConversion"/>
  </si>
  <si>
    <t>湘潭市本级及所辖区小计</t>
    <phoneticPr fontId="19" type="noConversion"/>
  </si>
  <si>
    <t>雨湖区小计</t>
    <phoneticPr fontId="19" type="noConversion"/>
  </si>
  <si>
    <t>岳塘区小计</t>
    <phoneticPr fontId="19" type="noConversion"/>
  </si>
  <si>
    <t>湘潭市</t>
    <phoneticPr fontId="19" type="noConversion"/>
  </si>
  <si>
    <t>衡阳市小计</t>
    <phoneticPr fontId="19" type="noConversion"/>
  </si>
  <si>
    <t>衡阳市本级及城区小计</t>
    <phoneticPr fontId="19" type="noConversion"/>
  </si>
  <si>
    <t>珠晖区小计</t>
    <phoneticPr fontId="19" type="noConversion"/>
  </si>
  <si>
    <t>石鼓区小计</t>
    <phoneticPr fontId="19" type="noConversion"/>
  </si>
  <si>
    <t>蒸湘区小计</t>
    <phoneticPr fontId="19" type="noConversion"/>
  </si>
  <si>
    <t>南岳区小计</t>
    <phoneticPr fontId="19" type="noConversion"/>
  </si>
  <si>
    <t>衡南县小计</t>
    <phoneticPr fontId="19" type="noConversion"/>
  </si>
  <si>
    <t>衡阳县小计</t>
    <phoneticPr fontId="19" type="noConversion"/>
  </si>
  <si>
    <t>衡山县小计</t>
    <phoneticPr fontId="19" type="noConversion"/>
  </si>
  <si>
    <t>衡东县小计</t>
    <phoneticPr fontId="19" type="noConversion"/>
  </si>
  <si>
    <t>祁东县小计</t>
    <phoneticPr fontId="19" type="noConversion"/>
  </si>
  <si>
    <t>常宁市小计</t>
    <phoneticPr fontId="19" type="noConversion"/>
  </si>
  <si>
    <t>耒阳市小计</t>
    <phoneticPr fontId="19" type="noConversion"/>
  </si>
  <si>
    <t>衡阳市</t>
    <phoneticPr fontId="19" type="noConversion"/>
  </si>
  <si>
    <t>资兴市小计</t>
    <phoneticPr fontId="19" type="noConversion"/>
  </si>
  <si>
    <t>桂阳县小计</t>
    <phoneticPr fontId="19" type="noConversion"/>
  </si>
  <si>
    <t>宜章县小计</t>
    <phoneticPr fontId="19" type="noConversion"/>
  </si>
  <si>
    <t>永兴县小计</t>
    <phoneticPr fontId="19" type="noConversion"/>
  </si>
  <si>
    <t>嘉禾县小计</t>
    <phoneticPr fontId="19" type="noConversion"/>
  </si>
  <si>
    <t>临武县小计</t>
    <phoneticPr fontId="19" type="noConversion"/>
  </si>
  <si>
    <t>汝城县小计</t>
    <phoneticPr fontId="19" type="noConversion"/>
  </si>
  <si>
    <t>郴州市</t>
    <phoneticPr fontId="19" type="noConversion"/>
  </si>
  <si>
    <t>岳阳市小计</t>
    <phoneticPr fontId="19" type="noConversion"/>
  </si>
  <si>
    <t>市本级及辖区小计</t>
    <phoneticPr fontId="19" type="noConversion"/>
  </si>
  <si>
    <t>岳阳楼区小计</t>
    <phoneticPr fontId="19" type="noConversion"/>
  </si>
  <si>
    <t>云溪区小计</t>
    <phoneticPr fontId="19" type="noConversion"/>
  </si>
  <si>
    <t>君山管理区</t>
  </si>
  <si>
    <t>君山管理区小计</t>
    <phoneticPr fontId="19" type="noConversion"/>
  </si>
  <si>
    <t>汨罗市小计</t>
    <phoneticPr fontId="19" type="noConversion"/>
  </si>
  <si>
    <t>平江县小计</t>
    <phoneticPr fontId="19" type="noConversion"/>
  </si>
  <si>
    <t>临湘市小计</t>
    <phoneticPr fontId="19" type="noConversion"/>
  </si>
  <si>
    <t>华容县小计</t>
    <phoneticPr fontId="19" type="noConversion"/>
  </si>
  <si>
    <t>岳阳县小计</t>
    <phoneticPr fontId="19" type="noConversion"/>
  </si>
  <si>
    <t>岳阳市</t>
    <phoneticPr fontId="19" type="noConversion"/>
  </si>
  <si>
    <t>市本级小计</t>
    <phoneticPr fontId="19" type="noConversion"/>
  </si>
  <si>
    <t>娄底市小计</t>
    <phoneticPr fontId="19" type="noConversion"/>
  </si>
  <si>
    <t>娄底市本级及辖区小计</t>
    <phoneticPr fontId="19" type="noConversion"/>
  </si>
  <si>
    <t>冷水江市小计</t>
    <phoneticPr fontId="19" type="noConversion"/>
  </si>
  <si>
    <t>新化县小计</t>
    <phoneticPr fontId="19" type="noConversion"/>
  </si>
  <si>
    <t>娄底市</t>
    <phoneticPr fontId="19" type="noConversion"/>
  </si>
  <si>
    <t>邵阳市小计</t>
    <phoneticPr fontId="19" type="noConversion"/>
  </si>
  <si>
    <t>市本级及辖区小计</t>
    <phoneticPr fontId="19" type="noConversion"/>
  </si>
  <si>
    <t>大祥区小计</t>
    <phoneticPr fontId="19" type="noConversion"/>
  </si>
  <si>
    <t>北塔区小计</t>
    <phoneticPr fontId="19" type="noConversion"/>
  </si>
  <si>
    <t>邵东市小计</t>
    <phoneticPr fontId="19" type="noConversion"/>
  </si>
  <si>
    <t>新邵县小计</t>
    <phoneticPr fontId="19" type="noConversion"/>
  </si>
  <si>
    <t>隆回县小计</t>
    <phoneticPr fontId="19" type="noConversion"/>
  </si>
  <si>
    <t>洞口县小计</t>
    <phoneticPr fontId="19" type="noConversion"/>
  </si>
  <si>
    <t>城步县小计</t>
    <phoneticPr fontId="19" type="noConversion"/>
  </si>
  <si>
    <t>武冈市小计</t>
    <phoneticPr fontId="19" type="noConversion"/>
  </si>
  <si>
    <t>新宁县小计</t>
    <phoneticPr fontId="19" type="noConversion"/>
  </si>
  <si>
    <t>邵阳市</t>
    <phoneticPr fontId="19" type="noConversion"/>
  </si>
  <si>
    <t>常德市小计</t>
    <phoneticPr fontId="19" type="noConversion"/>
  </si>
  <si>
    <t>常德市本级及辖区小计</t>
    <phoneticPr fontId="19" type="noConversion"/>
  </si>
  <si>
    <t>武陵区小计</t>
    <phoneticPr fontId="19" type="noConversion"/>
  </si>
  <si>
    <t>鼎城区小计</t>
    <phoneticPr fontId="19" type="noConversion"/>
  </si>
  <si>
    <t>津市市小计</t>
    <phoneticPr fontId="19" type="noConversion"/>
  </si>
  <si>
    <t>安乡县小计</t>
    <phoneticPr fontId="19" type="noConversion"/>
  </si>
  <si>
    <t>汉寿县小计</t>
    <phoneticPr fontId="19" type="noConversion"/>
  </si>
  <si>
    <t>澧县小计</t>
    <phoneticPr fontId="19" type="noConversion"/>
  </si>
  <si>
    <t>临澧县小计</t>
    <phoneticPr fontId="19" type="noConversion"/>
  </si>
  <si>
    <t>桃源县小计</t>
    <phoneticPr fontId="19" type="noConversion"/>
  </si>
  <si>
    <t>石门县小计</t>
    <phoneticPr fontId="19" type="noConversion"/>
  </si>
  <si>
    <t>常德市</t>
    <phoneticPr fontId="19" type="noConversion"/>
  </si>
  <si>
    <t>赫山区小计</t>
    <phoneticPr fontId="19" type="noConversion"/>
  </si>
  <si>
    <t>益阳市小计</t>
    <phoneticPr fontId="19" type="noConversion"/>
  </si>
  <si>
    <t>益阳市本级及所辖区小计</t>
    <phoneticPr fontId="19" type="noConversion"/>
  </si>
  <si>
    <t>资阳区小计</t>
    <phoneticPr fontId="19" type="noConversion"/>
  </si>
  <si>
    <t>南县小计</t>
    <phoneticPr fontId="19" type="noConversion"/>
  </si>
  <si>
    <t>安化县</t>
    <phoneticPr fontId="19" type="noConversion"/>
  </si>
  <si>
    <t>安化县小计</t>
    <phoneticPr fontId="19" type="noConversion"/>
  </si>
  <si>
    <t>沅江市小计</t>
    <phoneticPr fontId="19" type="noConversion"/>
  </si>
  <si>
    <t>益阳市</t>
    <phoneticPr fontId="19" type="noConversion"/>
  </si>
  <si>
    <t>武陵源区</t>
    <phoneticPr fontId="19" type="noConversion"/>
  </si>
  <si>
    <t>武陵源区小计</t>
    <phoneticPr fontId="19" type="noConversion"/>
  </si>
  <si>
    <t>永定区小计</t>
    <phoneticPr fontId="19" type="noConversion"/>
  </si>
  <si>
    <t>慈利县小计</t>
    <phoneticPr fontId="19" type="noConversion"/>
  </si>
  <si>
    <t>桑植县小计</t>
    <phoneticPr fontId="19" type="noConversion"/>
  </si>
  <si>
    <t>张家界市</t>
    <phoneticPr fontId="19" type="noConversion"/>
  </si>
  <si>
    <t>花垣县小计</t>
    <phoneticPr fontId="19" type="noConversion"/>
  </si>
  <si>
    <t>龙山县小计</t>
    <phoneticPr fontId="19" type="noConversion"/>
  </si>
  <si>
    <t>怀化市小计</t>
    <phoneticPr fontId="19" type="noConversion"/>
  </si>
  <si>
    <t>洪江区小计</t>
    <phoneticPr fontId="19" type="noConversion"/>
  </si>
  <si>
    <t>怀化市</t>
    <phoneticPr fontId="19" type="noConversion"/>
  </si>
  <si>
    <t>永州市小计</t>
    <phoneticPr fontId="19" type="noConversion"/>
  </si>
  <si>
    <t>零陵区小计</t>
    <phoneticPr fontId="19" type="noConversion"/>
  </si>
  <si>
    <t>祁阳县小计</t>
    <phoneticPr fontId="19" type="noConversion"/>
  </si>
  <si>
    <t>东安县小计</t>
    <phoneticPr fontId="19" type="noConversion"/>
  </si>
  <si>
    <t>双牌县小计</t>
    <phoneticPr fontId="19" type="noConversion"/>
  </si>
  <si>
    <t>道县小计</t>
    <phoneticPr fontId="19" type="noConversion"/>
  </si>
  <si>
    <t>江华瑶族自治县小计</t>
    <phoneticPr fontId="19" type="noConversion"/>
  </si>
  <si>
    <t>新田县小计</t>
    <phoneticPr fontId="19" type="noConversion"/>
  </si>
  <si>
    <t>永州市</t>
    <phoneticPr fontId="19" type="noConversion"/>
  </si>
  <si>
    <t>芙蓉区小计</t>
    <phoneticPr fontId="19" type="noConversion"/>
  </si>
  <si>
    <t>天心区小计</t>
    <phoneticPr fontId="19" type="noConversion"/>
  </si>
  <si>
    <t>岳麓区小计</t>
    <phoneticPr fontId="19" type="noConversion"/>
  </si>
  <si>
    <t>雨花区小计</t>
    <phoneticPr fontId="19" type="noConversion"/>
  </si>
  <si>
    <r>
      <rPr>
        <sz val="10"/>
        <rFont val="宋体"/>
        <family val="3"/>
        <charset val="134"/>
      </rPr>
      <t>湘潭高新区新塘里小区老旧小区配套基础设施改造项目（牡丹路（万达西路</t>
    </r>
    <r>
      <rPr>
        <sz val="10"/>
        <rFont val="Times New Roman"/>
        <family val="1"/>
      </rPr>
      <t>-</t>
    </r>
    <r>
      <rPr>
        <sz val="10"/>
        <rFont val="宋体"/>
        <family val="3"/>
        <charset val="134"/>
      </rPr>
      <t>宝塔南路））</t>
    </r>
    <phoneticPr fontId="19" type="noConversion"/>
  </si>
  <si>
    <t>郴州市小计</t>
    <phoneticPr fontId="19" type="noConversion"/>
  </si>
  <si>
    <t>市本级</t>
    <phoneticPr fontId="19" type="noConversion"/>
  </si>
  <si>
    <t>岳阳经开区阳山新村老旧小区改造配套基础设施项目</t>
    <phoneticPr fontId="19" type="noConversion"/>
  </si>
  <si>
    <t>市本级小计</t>
    <phoneticPr fontId="19" type="noConversion"/>
  </si>
  <si>
    <t>湘阴县</t>
    <phoneticPr fontId="19" type="noConversion"/>
  </si>
  <si>
    <t>柳叶湖区东方美景二期老旧小区改造配套基础设施建设项目</t>
    <phoneticPr fontId="19" type="noConversion"/>
  </si>
  <si>
    <t>大通湖区河坝镇糖果厂老旧小区外配套基础设施项目</t>
    <phoneticPr fontId="19" type="noConversion"/>
  </si>
  <si>
    <t>张家界市小计</t>
    <phoneticPr fontId="19" type="noConversion"/>
  </si>
  <si>
    <t>市本级及其辖区小计</t>
    <phoneticPr fontId="19" type="noConversion"/>
  </si>
  <si>
    <r>
      <rPr>
        <sz val="10"/>
        <rFont val="宋体"/>
        <family val="3"/>
        <charset val="134"/>
      </rPr>
      <t>粮运家属区老旧小区配套基础设施建设项目</t>
    </r>
  </si>
  <si>
    <r>
      <rPr>
        <sz val="10"/>
        <rFont val="宋体"/>
        <family val="3"/>
        <charset val="134"/>
      </rPr>
      <t>金银山街道兴旺老旧小区配套基础设施建设项目</t>
    </r>
  </si>
  <si>
    <r>
      <rPr>
        <sz val="10"/>
        <rFont val="宋体"/>
        <family val="3"/>
        <charset val="134"/>
      </rPr>
      <t>韶山市</t>
    </r>
  </si>
  <si>
    <r>
      <rPr>
        <sz val="10"/>
        <rFont val="宋体"/>
        <family val="3"/>
        <charset val="134"/>
      </rPr>
      <t>新晃侗族自治县</t>
    </r>
    <r>
      <rPr>
        <b/>
        <sz val="10"/>
        <rFont val="Times New Roman"/>
        <family val="1"/>
      </rPr>
      <t/>
    </r>
    <phoneticPr fontId="19" type="noConversion"/>
  </si>
  <si>
    <t>单位：万元</t>
    <phoneticPr fontId="19" type="noConversion"/>
  </si>
  <si>
    <t xml:space="preserve"> 湖南省2020年提前批保障性安居工程专项老旧小区改造配套基础设施建设中央预算内基建资金安排明细表</t>
    <phoneticPr fontId="19" type="noConversion"/>
  </si>
  <si>
    <t>湘西土家族苗族自治州</t>
  </si>
  <si>
    <t>湘西土家族苗族自治州小计</t>
  </si>
  <si>
    <t>附件：</t>
    <phoneticPr fontId="19" type="noConversion"/>
  </si>
  <si>
    <r>
      <rPr>
        <sz val="12"/>
        <rFont val="黑体"/>
        <family val="3"/>
        <charset val="134"/>
      </rPr>
      <t>项目名称</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</si>
</sst>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4">
    <font>
      <sz val="11"/>
      <color theme="1"/>
      <name val="宋体"/>
      <charset val="134"/>
      <scheme val="minor"/>
    </font>
    <font>
      <sz val="11"/>
      <name val="Times New Roman"/>
      <family val="1"/>
    </font>
    <font>
      <sz val="10"/>
      <name val="宋体"/>
      <family val="3"/>
      <charset val="134"/>
    </font>
    <font>
      <b/>
      <sz val="10"/>
      <name val="宋体"/>
      <family val="3"/>
      <charset val="134"/>
    </font>
    <font>
      <sz val="10"/>
      <color indexed="8"/>
      <name val="宋体"/>
      <family val="3"/>
      <charset val="134"/>
    </font>
    <font>
      <b/>
      <sz val="10"/>
      <color indexed="8"/>
      <name val="宋体"/>
      <family val="3"/>
      <charset val="134"/>
    </font>
    <font>
      <b/>
      <sz val="10"/>
      <color indexed="8"/>
      <name val="Times New Roman"/>
      <family val="1"/>
    </font>
    <font>
      <sz val="10"/>
      <color indexed="8"/>
      <name val="Times New Roman"/>
      <family val="1"/>
    </font>
    <font>
      <b/>
      <sz val="10"/>
      <name val="Times New Roman"/>
      <family val="1"/>
    </font>
    <font>
      <sz val="10"/>
      <name val="Times New Roman"/>
      <family val="1"/>
    </font>
    <font>
      <sz val="10"/>
      <color rgb="FF000000"/>
      <name val="宋体"/>
      <family val="3"/>
      <charset val="134"/>
    </font>
    <font>
      <sz val="10"/>
      <color theme="1"/>
      <name val="宋体"/>
      <family val="3"/>
      <charset val="134"/>
    </font>
    <font>
      <b/>
      <sz val="10"/>
      <color rgb="FF000000"/>
      <name val="宋体"/>
      <family val="3"/>
      <charset val="134"/>
    </font>
    <font>
      <sz val="10"/>
      <color theme="1"/>
      <name val="Times New Roman"/>
      <family val="1"/>
    </font>
    <font>
      <sz val="10"/>
      <color rgb="FF000000"/>
      <name val="Times New Roman"/>
      <family val="1"/>
    </font>
    <font>
      <sz val="11"/>
      <color indexed="8"/>
      <name val="宋体"/>
      <family val="3"/>
      <charset val="134"/>
    </font>
    <font>
      <sz val="10"/>
      <color indexed="0"/>
      <name val="宋体"/>
      <family val="3"/>
      <charset val="134"/>
    </font>
    <font>
      <sz val="12"/>
      <name val="宋体"/>
      <family val="3"/>
      <charset val="134"/>
    </font>
    <font>
      <sz val="11"/>
      <color theme="1"/>
      <name val="宋体"/>
      <family val="3"/>
      <charset val="134"/>
      <scheme val="minor"/>
    </font>
    <font>
      <sz val="9"/>
      <name val="宋体"/>
      <family val="3"/>
      <charset val="134"/>
      <scheme val="minor"/>
    </font>
    <font>
      <sz val="20"/>
      <name val="方正小标宋简体"/>
      <family val="3"/>
      <charset val="134"/>
    </font>
    <font>
      <sz val="16"/>
      <name val="Times New Roman"/>
      <family val="1"/>
    </font>
    <font>
      <sz val="11"/>
      <color theme="1"/>
      <name val="Times New Roman"/>
      <family val="1"/>
    </font>
    <font>
      <sz val="20"/>
      <name val="Times New Roman"/>
      <family val="1"/>
    </font>
    <font>
      <b/>
      <sz val="10"/>
      <color rgb="FF000000"/>
      <name val="Times New Roman"/>
      <family val="1"/>
    </font>
    <font>
      <b/>
      <sz val="10"/>
      <color theme="1"/>
      <name val="Times New Roman"/>
      <family val="1"/>
    </font>
    <font>
      <b/>
      <sz val="10"/>
      <color theme="1"/>
      <name val="宋体"/>
      <family val="3"/>
      <charset val="134"/>
    </font>
    <font>
      <sz val="10"/>
      <color indexed="0"/>
      <name val="Times New Roman"/>
      <family val="1"/>
    </font>
    <font>
      <sz val="18"/>
      <name val="方正小标宋简体"/>
      <family val="3"/>
      <charset val="134"/>
    </font>
    <font>
      <sz val="12"/>
      <color theme="1"/>
      <name val="宋体"/>
      <family val="3"/>
      <charset val="134"/>
    </font>
    <font>
      <sz val="14"/>
      <color theme="1"/>
      <name val="宋体"/>
      <family val="3"/>
      <charset val="134"/>
    </font>
    <font>
      <sz val="12"/>
      <name val="黑体"/>
      <family val="3"/>
      <charset val="134"/>
    </font>
    <font>
      <sz val="12"/>
      <name val="Times New Roman"/>
      <family val="1"/>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indexed="1"/>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1">
    <xf numFmtId="0" fontId="0" fillId="0" borderId="0">
      <alignment vertical="center"/>
    </xf>
    <xf numFmtId="0" fontId="17" fillId="0" borderId="0"/>
    <xf numFmtId="0" fontId="17" fillId="0" borderId="0"/>
    <xf numFmtId="0" fontId="18" fillId="0" borderId="0"/>
    <xf numFmtId="0" fontId="17" fillId="0" borderId="0">
      <alignment vertical="center"/>
    </xf>
    <xf numFmtId="0" fontId="17" fillId="0" borderId="0">
      <protection locked="0"/>
    </xf>
    <xf numFmtId="0" fontId="17" fillId="0" borderId="0" applyProtection="0"/>
    <xf numFmtId="0" fontId="18" fillId="0" borderId="0">
      <alignment vertical="center"/>
    </xf>
    <xf numFmtId="0" fontId="17" fillId="0" borderId="0"/>
    <xf numFmtId="0" fontId="17" fillId="0" borderId="0"/>
    <xf numFmtId="0" fontId="15" fillId="0" borderId="0"/>
  </cellStyleXfs>
  <cellXfs count="218">
    <xf numFmtId="0" fontId="0" fillId="0" borderId="0" xfId="0">
      <alignment vertical="center"/>
    </xf>
    <xf numFmtId="0" fontId="22" fillId="0" borderId="0" xfId="0" applyFont="1" applyFill="1" applyAlignment="1">
      <alignment horizontal="center" vertical="center" wrapText="1"/>
    </xf>
    <xf numFmtId="0" fontId="13" fillId="0" borderId="0" xfId="0" applyFont="1" applyFill="1" applyAlignment="1">
      <alignment horizontal="center" vertical="center" wrapText="1"/>
    </xf>
    <xf numFmtId="0" fontId="22" fillId="0" borderId="0" xfId="0" applyFont="1" applyFill="1" applyAlignment="1">
      <alignment vertical="center" wrapText="1"/>
    </xf>
    <xf numFmtId="0" fontId="13" fillId="0" borderId="0" xfId="0" applyFont="1" applyFill="1" applyAlignment="1">
      <alignment vertical="center" wrapText="1"/>
    </xf>
    <xf numFmtId="0" fontId="25" fillId="0" borderId="0" xfId="0" applyFont="1" applyFill="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9" fillId="0" borderId="1" xfId="0" applyFont="1" applyFill="1" applyBorder="1" applyAlignment="1">
      <alignment horizontal="right" vertical="center"/>
    </xf>
    <xf numFmtId="0" fontId="9" fillId="0" borderId="4" xfId="0" applyFont="1" applyFill="1" applyBorder="1" applyAlignment="1">
      <alignment horizontal="center" vertical="center"/>
    </xf>
    <xf numFmtId="176" fontId="8"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176" fontId="9" fillId="0" borderId="4" xfId="0" applyNumberFormat="1" applyFont="1" applyFill="1" applyBorder="1" applyAlignment="1" applyProtection="1">
      <alignment horizontal="center" vertical="center"/>
    </xf>
    <xf numFmtId="176" fontId="8" fillId="0" borderId="4" xfId="0" applyNumberFormat="1" applyFont="1" applyFill="1" applyBorder="1" applyAlignment="1" applyProtection="1">
      <alignment horizontal="center" vertical="center"/>
    </xf>
    <xf numFmtId="176" fontId="9"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176" fontId="6" fillId="0" borderId="4" xfId="0" applyNumberFormat="1" applyFont="1" applyFill="1" applyBorder="1" applyAlignment="1">
      <alignment horizontal="center" vertical="center"/>
    </xf>
    <xf numFmtId="0" fontId="2" fillId="0" borderId="4" xfId="0" applyFont="1" applyFill="1" applyBorder="1" applyAlignment="1" applyProtection="1">
      <alignment horizontal="center" vertical="center"/>
    </xf>
    <xf numFmtId="176" fontId="9" fillId="0" borderId="4" xfId="3" applyNumberFormat="1" applyFont="1" applyFill="1" applyBorder="1" applyAlignment="1" applyProtection="1">
      <alignment horizontal="center" vertical="center"/>
    </xf>
    <xf numFmtId="0" fontId="2" fillId="2" borderId="4" xfId="0" applyFont="1" applyFill="1" applyBorder="1" applyAlignment="1">
      <alignment horizontal="center" vertical="center"/>
    </xf>
    <xf numFmtId="176" fontId="8" fillId="2" borderId="4" xfId="0" applyNumberFormat="1" applyFont="1" applyFill="1" applyBorder="1" applyAlignment="1">
      <alignment horizontal="center" vertical="center"/>
    </xf>
    <xf numFmtId="176" fontId="14" fillId="0" borderId="4"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9" fillId="0" borderId="4" xfId="0" applyNumberFormat="1" applyFont="1" applyBorder="1" applyAlignment="1">
      <alignment horizontal="center" vertical="center"/>
    </xf>
    <xf numFmtId="0" fontId="10" fillId="0" borderId="4" xfId="0" applyFont="1" applyFill="1" applyBorder="1" applyAlignment="1">
      <alignment horizontal="center" vertical="center"/>
    </xf>
    <xf numFmtId="176" fontId="9" fillId="2" borderId="4" xfId="0" applyNumberFormat="1" applyFont="1" applyFill="1" applyBorder="1" applyAlignment="1" applyProtection="1">
      <alignment horizontal="center" vertical="center"/>
    </xf>
    <xf numFmtId="176" fontId="9" fillId="2" borderId="4"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2" fillId="0" borderId="4" xfId="0" applyFont="1" applyBorder="1" applyAlignment="1">
      <alignment horizontal="center" vertical="center"/>
    </xf>
    <xf numFmtId="176" fontId="8" fillId="3" borderId="4" xfId="10" applyNumberFormat="1" applyFont="1" applyFill="1" applyBorder="1" applyAlignment="1">
      <alignment horizontal="center" vertical="center"/>
    </xf>
    <xf numFmtId="176" fontId="6" fillId="3" borderId="4" xfId="10" applyNumberFormat="1" applyFont="1" applyFill="1" applyBorder="1" applyAlignment="1">
      <alignment horizontal="center" vertical="center"/>
    </xf>
    <xf numFmtId="176" fontId="7" fillId="3" borderId="4" xfId="10" applyNumberFormat="1" applyFont="1" applyFill="1" applyBorder="1" applyAlignment="1">
      <alignment horizontal="center" vertical="center"/>
    </xf>
    <xf numFmtId="0" fontId="4" fillId="3" borderId="4" xfId="10" applyFont="1" applyFill="1" applyBorder="1" applyAlignment="1">
      <alignment horizontal="center" vertical="center"/>
    </xf>
    <xf numFmtId="176" fontId="7" fillId="3" borderId="4" xfId="0" applyNumberFormat="1" applyFont="1" applyFill="1" applyBorder="1" applyAlignment="1" applyProtection="1">
      <alignment horizontal="center" vertical="center"/>
    </xf>
    <xf numFmtId="0" fontId="4" fillId="2" borderId="4" xfId="0" applyFont="1" applyFill="1" applyBorder="1" applyAlignment="1">
      <alignment horizontal="center" vertical="center"/>
    </xf>
    <xf numFmtId="0" fontId="5" fillId="2" borderId="4" xfId="0" applyFont="1" applyFill="1" applyBorder="1" applyAlignment="1">
      <alignment vertical="center"/>
    </xf>
    <xf numFmtId="176" fontId="6" fillId="2" borderId="4" xfId="0" applyNumberFormat="1" applyFont="1" applyFill="1" applyBorder="1" applyAlignment="1">
      <alignment horizontal="center" vertical="center"/>
    </xf>
    <xf numFmtId="176" fontId="7" fillId="2" borderId="4"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176" fontId="8" fillId="2" borderId="4" xfId="0" applyNumberFormat="1" applyFont="1" applyFill="1" applyBorder="1" applyAlignment="1" applyProtection="1">
      <alignment horizontal="center" vertical="center"/>
    </xf>
    <xf numFmtId="176" fontId="9" fillId="4" borderId="4" xfId="0" applyNumberFormat="1" applyFont="1" applyFill="1" applyBorder="1" applyAlignment="1">
      <alignment horizontal="center" vertical="center"/>
    </xf>
    <xf numFmtId="176" fontId="9" fillId="2" borderId="4" xfId="3" applyNumberFormat="1" applyFont="1" applyFill="1" applyBorder="1" applyAlignment="1">
      <alignment horizontal="center" vertical="center"/>
    </xf>
    <xf numFmtId="0" fontId="2" fillId="4" borderId="2" xfId="0" applyFont="1" applyFill="1" applyBorder="1" applyAlignment="1">
      <alignment horizontal="center" vertical="center"/>
    </xf>
    <xf numFmtId="176" fontId="14" fillId="4" borderId="4" xfId="0" applyNumberFormat="1" applyFont="1" applyFill="1" applyBorder="1" applyAlignment="1">
      <alignment horizontal="center" vertical="center"/>
    </xf>
    <xf numFmtId="0" fontId="4" fillId="0" borderId="4" xfId="0" applyFont="1" applyBorder="1" applyAlignment="1">
      <alignment horizontal="center" vertical="center"/>
    </xf>
    <xf numFmtId="176" fontId="6" fillId="0" borderId="4" xfId="0" applyNumberFormat="1" applyFont="1" applyBorder="1" applyAlignment="1">
      <alignment horizontal="center" vertical="center"/>
    </xf>
    <xf numFmtId="176" fontId="7" fillId="0" borderId="4" xfId="0" applyNumberFormat="1" applyFont="1" applyFill="1" applyBorder="1" applyAlignment="1">
      <alignment horizontal="center" vertical="center"/>
    </xf>
    <xf numFmtId="176" fontId="7" fillId="3" borderId="4" xfId="0" applyNumberFormat="1" applyFont="1" applyFill="1" applyBorder="1" applyAlignment="1">
      <alignment horizontal="center" vertical="center"/>
    </xf>
    <xf numFmtId="176" fontId="24" fillId="4" borderId="4" xfId="0" applyNumberFormat="1" applyFont="1" applyFill="1" applyBorder="1" applyAlignment="1">
      <alignment horizontal="center" vertical="center"/>
    </xf>
    <xf numFmtId="176" fontId="7" fillId="0" borderId="4" xfId="0" applyNumberFormat="1" applyFont="1" applyBorder="1" applyAlignment="1">
      <alignment horizontal="center" vertical="center"/>
    </xf>
    <xf numFmtId="176" fontId="6" fillId="3" borderId="4" xfId="0" applyNumberFormat="1" applyFont="1" applyFill="1" applyBorder="1" applyAlignment="1">
      <alignment horizontal="center" vertical="center"/>
    </xf>
    <xf numFmtId="0" fontId="4" fillId="0" borderId="3" xfId="0" applyFont="1" applyFill="1" applyBorder="1" applyAlignment="1">
      <alignment horizontal="center" vertical="center"/>
    </xf>
    <xf numFmtId="176" fontId="7" fillId="0" borderId="4" xfId="0" applyNumberFormat="1" applyFont="1" applyFill="1" applyBorder="1" applyAlignment="1" applyProtection="1">
      <alignment horizontal="center" vertical="center"/>
    </xf>
    <xf numFmtId="176" fontId="6" fillId="0" borderId="4" xfId="0" applyNumberFormat="1" applyFont="1" applyFill="1" applyBorder="1" applyAlignment="1" applyProtection="1">
      <alignment horizontal="center" vertical="center"/>
    </xf>
    <xf numFmtId="176" fontId="13" fillId="0" borderId="4" xfId="0" applyNumberFormat="1" applyFont="1" applyFill="1" applyBorder="1" applyAlignment="1">
      <alignment horizontal="center" vertical="center"/>
    </xf>
    <xf numFmtId="176" fontId="7" fillId="2" borderId="4" xfId="0" applyNumberFormat="1" applyFont="1" applyFill="1" applyBorder="1" applyAlignment="1">
      <alignment horizontal="center" vertical="center"/>
    </xf>
    <xf numFmtId="0" fontId="10" fillId="4" borderId="4" xfId="0" applyFont="1" applyFill="1" applyBorder="1" applyAlignment="1">
      <alignment horizontal="center" vertical="center"/>
    </xf>
    <xf numFmtId="176" fontId="9" fillId="0" borderId="4" xfId="6" applyNumberFormat="1" applyFont="1" applyFill="1" applyBorder="1" applyAlignment="1">
      <alignment horizontal="center" vertical="center"/>
    </xf>
    <xf numFmtId="176" fontId="8" fillId="0" borderId="4" xfId="6" applyNumberFormat="1" applyFont="1" applyFill="1" applyBorder="1" applyAlignment="1">
      <alignment horizontal="center" vertical="center"/>
    </xf>
    <xf numFmtId="176" fontId="13" fillId="0" borderId="4" xfId="0" applyNumberFormat="1" applyFont="1" applyBorder="1" applyAlignment="1">
      <alignment horizontal="center" vertical="center"/>
    </xf>
    <xf numFmtId="176" fontId="27" fillId="5" borderId="4" xfId="0" applyNumberFormat="1" applyFont="1" applyFill="1" applyBorder="1" applyAlignment="1">
      <alignment horizontal="center" vertical="center"/>
    </xf>
    <xf numFmtId="176" fontId="27" fillId="0" borderId="4" xfId="0" applyNumberFormat="1" applyFont="1" applyFill="1" applyBorder="1" applyAlignment="1">
      <alignment horizontal="center" vertical="center"/>
    </xf>
    <xf numFmtId="176" fontId="14" fillId="2" borderId="4" xfId="0" applyNumberFormat="1" applyFont="1" applyFill="1" applyBorder="1" applyAlignment="1">
      <alignment horizontal="center" vertical="center"/>
    </xf>
    <xf numFmtId="176" fontId="24" fillId="2" borderId="4" xfId="0" applyNumberFormat="1" applyFont="1" applyFill="1" applyBorder="1" applyAlignment="1">
      <alignment horizontal="center" vertical="center"/>
    </xf>
    <xf numFmtId="176" fontId="13" fillId="2" borderId="4" xfId="0" applyNumberFormat="1" applyFont="1" applyFill="1" applyBorder="1" applyAlignment="1">
      <alignment horizontal="center" vertical="center"/>
    </xf>
    <xf numFmtId="0" fontId="11" fillId="2" borderId="4" xfId="0" applyFont="1" applyFill="1" applyBorder="1" applyAlignment="1">
      <alignment horizontal="center" vertical="center"/>
    </xf>
    <xf numFmtId="176" fontId="6" fillId="2" borderId="4" xfId="0" applyNumberFormat="1" applyFont="1" applyFill="1" applyBorder="1" applyAlignment="1" applyProtection="1">
      <alignment horizontal="center" vertical="center"/>
    </xf>
    <xf numFmtId="176" fontId="25" fillId="0" borderId="4" xfId="0" applyNumberFormat="1" applyFont="1" applyBorder="1" applyAlignment="1">
      <alignment horizontal="center" vertical="center"/>
    </xf>
    <xf numFmtId="0" fontId="5" fillId="2" borderId="4"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Border="1" applyAlignment="1">
      <alignment vertical="center"/>
    </xf>
    <xf numFmtId="0" fontId="2" fillId="0" borderId="2"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13" fillId="0" borderId="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2" fillId="0" borderId="4" xfId="0" applyFont="1" applyFill="1" applyBorder="1" applyAlignment="1" applyProtection="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 xfId="0" applyFont="1" applyFill="1" applyBorder="1" applyAlignment="1">
      <alignment horizontal="center" vertical="center"/>
    </xf>
    <xf numFmtId="0" fontId="2" fillId="2" borderId="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3" fontId="7" fillId="0" borderId="2" xfId="0" applyNumberFormat="1" applyFont="1" applyBorder="1" applyAlignment="1">
      <alignment horizontal="center" vertical="center"/>
    </xf>
    <xf numFmtId="3" fontId="7" fillId="0" borderId="5" xfId="0" applyNumberFormat="1" applyFont="1" applyBorder="1" applyAlignment="1">
      <alignment horizontal="center" vertical="center"/>
    </xf>
    <xf numFmtId="3" fontId="7" fillId="0" borderId="3" xfId="0" applyNumberFormat="1" applyFont="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2" borderId="2"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3" xfId="3" applyFont="1" applyFill="1" applyBorder="1" applyAlignment="1">
      <alignment horizontal="center" vertical="center"/>
    </xf>
    <xf numFmtId="0" fontId="2" fillId="3" borderId="2"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4" fillId="3" borderId="2" xfId="10" applyFont="1" applyFill="1" applyBorder="1" applyAlignment="1">
      <alignment horizontal="center" vertical="center"/>
    </xf>
    <xf numFmtId="0" fontId="4" fillId="3" borderId="5" xfId="10" applyFont="1" applyFill="1" applyBorder="1" applyAlignment="1">
      <alignment horizontal="center" vertical="center"/>
    </xf>
    <xf numFmtId="0" fontId="4" fillId="3" borderId="3" xfId="1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13" fillId="4" borderId="2"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27" fillId="5" borderId="2" xfId="0" applyFont="1" applyFill="1" applyBorder="1" applyAlignment="1">
      <alignment horizontal="center" vertical="center"/>
    </xf>
    <xf numFmtId="0" fontId="27" fillId="5" borderId="5" xfId="0" applyFont="1" applyFill="1" applyBorder="1" applyAlignment="1">
      <alignment horizontal="center" vertical="center"/>
    </xf>
    <xf numFmtId="0" fontId="27" fillId="5" borderId="3"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9" fillId="2" borderId="2"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176" fontId="8" fillId="0" borderId="4" xfId="0" applyNumberFormat="1" applyFont="1" applyBorder="1" applyAlignment="1">
      <alignment horizontal="center" vertical="center"/>
    </xf>
    <xf numFmtId="0" fontId="28" fillId="0" borderId="0" xfId="0" applyFont="1" applyFill="1" applyBorder="1" applyAlignment="1">
      <alignment horizontal="center" vertical="center" wrapText="1"/>
    </xf>
    <xf numFmtId="0" fontId="23"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0" borderId="4" xfId="0" applyFont="1" applyFill="1" applyBorder="1" applyAlignment="1">
      <alignment vertical="center" wrapText="1"/>
    </xf>
    <xf numFmtId="0" fontId="6" fillId="0" borderId="4" xfId="0" applyFont="1" applyFill="1" applyBorder="1" applyAlignment="1">
      <alignment vertical="center" wrapText="1"/>
    </xf>
    <xf numFmtId="0" fontId="3" fillId="2" borderId="4" xfId="0" applyFont="1" applyFill="1" applyBorder="1" applyAlignment="1">
      <alignment vertical="center" wrapText="1"/>
    </xf>
    <xf numFmtId="0" fontId="14"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9" fillId="2" borderId="4"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9" fillId="2" borderId="4" xfId="0" applyFont="1" applyFill="1" applyBorder="1" applyAlignment="1">
      <alignment horizontal="left" vertical="center" wrapText="1"/>
    </xf>
    <xf numFmtId="0" fontId="3" fillId="0" borderId="4" xfId="0" applyFont="1" applyBorder="1" applyAlignment="1">
      <alignment vertical="center" wrapText="1"/>
    </xf>
    <xf numFmtId="0" fontId="7" fillId="3" borderId="4" xfId="10" applyFont="1" applyFill="1" applyBorder="1" applyAlignment="1">
      <alignment horizontal="left" vertical="center" wrapText="1"/>
    </xf>
    <xf numFmtId="0" fontId="5" fillId="3" borderId="4" xfId="10" applyFont="1" applyFill="1" applyBorder="1" applyAlignment="1">
      <alignment horizontal="left" vertical="center" wrapText="1"/>
    </xf>
    <xf numFmtId="0" fontId="5" fillId="3" borderId="4" xfId="10" applyFont="1" applyFill="1" applyBorder="1" applyAlignment="1">
      <alignment vertical="center" wrapText="1"/>
    </xf>
    <xf numFmtId="0" fontId="9" fillId="0" borderId="4" xfId="0" applyFont="1" applyBorder="1" applyAlignment="1">
      <alignment horizontal="left" vertical="center" wrapText="1"/>
    </xf>
    <xf numFmtId="0" fontId="2" fillId="0" borderId="4" xfId="0" applyFont="1" applyBorder="1" applyAlignment="1">
      <alignment horizontal="left" vertical="center" wrapText="1"/>
    </xf>
    <xf numFmtId="0" fontId="7" fillId="3" borderId="4" xfId="0" applyNumberFormat="1" applyFont="1" applyFill="1" applyBorder="1" applyAlignment="1" applyProtection="1">
      <alignment horizontal="left" vertical="center" wrapText="1"/>
    </xf>
    <xf numFmtId="0" fontId="7" fillId="3" borderId="4" xfId="0" applyFont="1" applyFill="1" applyBorder="1" applyAlignment="1">
      <alignment horizontal="left" vertical="center" wrapText="1"/>
    </xf>
    <xf numFmtId="0" fontId="5" fillId="2" borderId="4" xfId="0" applyFont="1" applyFill="1" applyBorder="1" applyAlignment="1">
      <alignment vertical="center" wrapText="1"/>
    </xf>
    <xf numFmtId="0" fontId="7"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0"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5" fillId="0" borderId="4" xfId="0" applyFont="1" applyBorder="1" applyAlignment="1">
      <alignment vertical="center" wrapText="1"/>
    </xf>
    <xf numFmtId="0" fontId="12" fillId="4" borderId="4" xfId="0" applyFont="1" applyFill="1" applyBorder="1" applyAlignment="1">
      <alignment horizontal="left" vertical="center"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9" fillId="0" borderId="4" xfId="5" applyFont="1" applyFill="1" applyBorder="1" applyAlignment="1" applyProtection="1">
      <alignment horizontal="left" vertical="center" wrapText="1"/>
    </xf>
    <xf numFmtId="0" fontId="5" fillId="3" borderId="4" xfId="0" applyFont="1" applyFill="1" applyBorder="1" applyAlignment="1">
      <alignment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6" fillId="0" borderId="4" xfId="0" applyFont="1" applyBorder="1" applyAlignment="1">
      <alignment vertical="center" wrapText="1"/>
    </xf>
    <xf numFmtId="0" fontId="12" fillId="0" borderId="4" xfId="0" applyFont="1" applyBorder="1" applyAlignment="1">
      <alignment vertical="center" wrapText="1"/>
    </xf>
    <xf numFmtId="0" fontId="9" fillId="0" borderId="4" xfId="0" applyNumberFormat="1" applyFont="1" applyFill="1" applyBorder="1" applyAlignment="1" applyProtection="1">
      <alignment horizontal="left" vertical="center" wrapText="1"/>
    </xf>
    <xf numFmtId="0" fontId="7" fillId="0" borderId="4" xfId="0" applyFont="1" applyBorder="1" applyAlignment="1">
      <alignment horizontal="left" vertical="center" wrapText="1"/>
    </xf>
    <xf numFmtId="0" fontId="12" fillId="4" borderId="4" xfId="0" applyFont="1" applyFill="1" applyBorder="1" applyAlignment="1">
      <alignment vertical="center" wrapText="1"/>
    </xf>
    <xf numFmtId="0" fontId="9" fillId="0" borderId="4" xfId="6" applyFont="1" applyFill="1" applyBorder="1" applyAlignment="1">
      <alignment horizontal="left" vertical="center" wrapText="1"/>
    </xf>
    <xf numFmtId="0" fontId="3" fillId="0" borderId="2" xfId="6" applyFont="1" applyFill="1" applyBorder="1" applyAlignment="1">
      <alignment horizontal="left" vertical="center" wrapText="1"/>
    </xf>
    <xf numFmtId="0" fontId="9" fillId="0" borderId="2" xfId="6" applyFont="1" applyFill="1" applyBorder="1" applyAlignment="1">
      <alignment vertical="center" wrapText="1"/>
    </xf>
    <xf numFmtId="0" fontId="2" fillId="0" borderId="4" xfId="6" applyFont="1" applyFill="1" applyBorder="1" applyAlignment="1">
      <alignment horizontal="left" vertical="center" wrapText="1"/>
    </xf>
    <xf numFmtId="0" fontId="3" fillId="0" borderId="2" xfId="6" applyFont="1" applyFill="1" applyBorder="1" applyAlignment="1">
      <alignment vertical="center" wrapText="1"/>
    </xf>
    <xf numFmtId="0" fontId="7" fillId="0" borderId="2" xfId="0" applyFont="1" applyFill="1" applyBorder="1" applyAlignment="1">
      <alignment vertical="center" wrapText="1"/>
    </xf>
    <xf numFmtId="0" fontId="9" fillId="0" borderId="4" xfId="2" applyFont="1" applyBorder="1" applyAlignment="1">
      <alignment horizontal="left" vertical="center" wrapText="1"/>
    </xf>
    <xf numFmtId="0" fontId="27" fillId="0" borderId="4" xfId="0" applyFont="1" applyFill="1" applyBorder="1" applyAlignment="1">
      <alignment horizontal="left" vertical="center" wrapText="1"/>
    </xf>
    <xf numFmtId="0" fontId="27" fillId="0" borderId="4" xfId="0" applyNumberFormat="1"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25" fillId="2" borderId="4" xfId="0" applyFont="1" applyFill="1" applyBorder="1" applyAlignment="1">
      <alignment vertical="center" wrapText="1"/>
    </xf>
    <xf numFmtId="0" fontId="26" fillId="2" borderId="4" xfId="0" applyFont="1" applyFill="1" applyBorder="1" applyAlignment="1">
      <alignment vertical="center" wrapText="1"/>
    </xf>
    <xf numFmtId="0" fontId="26" fillId="0" borderId="4" xfId="0" applyFont="1" applyBorder="1" applyAlignment="1">
      <alignment vertical="center" wrapText="1"/>
    </xf>
    <xf numFmtId="0" fontId="7" fillId="0" borderId="4" xfId="0" applyFont="1" applyFill="1" applyBorder="1" applyAlignment="1" applyProtection="1">
      <alignment horizontal="left" vertical="center" wrapText="1"/>
    </xf>
    <xf numFmtId="0" fontId="30"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31" fillId="0" borderId="3" xfId="0" applyFont="1" applyFill="1" applyBorder="1" applyAlignment="1">
      <alignment horizontal="center" vertical="center"/>
    </xf>
    <xf numFmtId="0" fontId="32" fillId="0" borderId="3" xfId="0" applyFont="1" applyFill="1" applyBorder="1" applyAlignment="1">
      <alignment vertical="center" wrapText="1"/>
    </xf>
    <xf numFmtId="0" fontId="33" fillId="0" borderId="0" xfId="0" applyFont="1" applyFill="1" applyAlignment="1">
      <alignment horizontal="center" vertical="center" wrapText="1"/>
    </xf>
  </cellXfs>
  <cellStyles count="11">
    <cellStyle name="常规" xfId="0" builtinId="0"/>
    <cellStyle name="常规 10" xfId="4"/>
    <cellStyle name="常规 11 2 3 4 2" xfId="2"/>
    <cellStyle name="常规 11 2 3 4 2 2 2" xfId="5"/>
    <cellStyle name="常规 16" xfId="3"/>
    <cellStyle name="常规 2" xfId="6"/>
    <cellStyle name="常规 3" xfId="7"/>
    <cellStyle name="常规 4" xfId="8"/>
    <cellStyle name="常规 5" xfId="9"/>
    <cellStyle name="常规 6" xfId="1"/>
    <cellStyle name="常规_Sheet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5"/>
  <sheetViews>
    <sheetView tabSelected="1" topLeftCell="A439" zoomScale="90" zoomScaleNormal="90" zoomScaleSheetLayoutView="85" workbookViewId="0">
      <selection activeCell="G472" sqref="G472"/>
    </sheetView>
  </sheetViews>
  <sheetFormatPr defaultColWidth="9" defaultRowHeight="15"/>
  <cols>
    <col min="1" max="1" width="9" style="1"/>
    <col min="2" max="2" width="24.875" style="1" customWidth="1"/>
    <col min="3" max="3" width="59.875" style="3" customWidth="1"/>
    <col min="4" max="4" width="12" style="1" customWidth="1"/>
    <col min="5" max="16384" width="9" style="1"/>
  </cols>
  <sheetData>
    <row r="1" spans="1:4" ht="29.1" customHeight="1">
      <c r="A1" s="207" t="s">
        <v>577</v>
      </c>
      <c r="B1" s="80"/>
      <c r="C1" s="81"/>
      <c r="D1" s="7"/>
    </row>
    <row r="2" spans="1:4" ht="41.1" customHeight="1">
      <c r="A2" s="147" t="s">
        <v>574</v>
      </c>
      <c r="B2" s="147"/>
      <c r="C2" s="147"/>
      <c r="D2" s="147"/>
    </row>
    <row r="3" spans="1:4" ht="27" customHeight="1">
      <c r="A3" s="208"/>
      <c r="B3" s="8"/>
      <c r="C3" s="148"/>
      <c r="D3" s="9" t="s">
        <v>573</v>
      </c>
    </row>
    <row r="4" spans="1:4" s="217" customFormat="1" ht="27" customHeight="1">
      <c r="A4" s="214" t="s">
        <v>358</v>
      </c>
      <c r="B4" s="215" t="s">
        <v>357</v>
      </c>
      <c r="C4" s="216" t="s">
        <v>578</v>
      </c>
      <c r="D4" s="215" t="s">
        <v>359</v>
      </c>
    </row>
    <row r="5" spans="1:4" s="2" customFormat="1" ht="12.75">
      <c r="A5" s="200"/>
      <c r="B5" s="10"/>
      <c r="C5" s="149" t="s">
        <v>356</v>
      </c>
      <c r="D5" s="11">
        <f>SUM(D6,D51,D74,D92,D374,D194,D413,D151,D248,D314,D298,D443,D436,D343)</f>
        <v>244015</v>
      </c>
    </row>
    <row r="6" spans="1:4" s="2" customFormat="1" ht="12.75">
      <c r="A6" s="209" t="s">
        <v>450</v>
      </c>
      <c r="B6" s="12" t="s">
        <v>448</v>
      </c>
      <c r="C6" s="150"/>
      <c r="D6" s="11">
        <f>SUM(D7,D27,D45)</f>
        <v>25984</v>
      </c>
    </row>
    <row r="7" spans="1:4" s="4" customFormat="1" ht="12.75">
      <c r="A7" s="210"/>
      <c r="B7" s="12" t="s">
        <v>449</v>
      </c>
      <c r="C7" s="150"/>
      <c r="D7" s="11">
        <f>D8+D11+D14+D18+D21+D24</f>
        <v>10108</v>
      </c>
    </row>
    <row r="8" spans="1:4" s="4" customFormat="1" ht="12.75">
      <c r="A8" s="210"/>
      <c r="B8" s="82" t="s">
        <v>360</v>
      </c>
      <c r="C8" s="150" t="s">
        <v>555</v>
      </c>
      <c r="D8" s="11">
        <f>SUM(D9:D10)</f>
        <v>2960</v>
      </c>
    </row>
    <row r="9" spans="1:4" s="2" customFormat="1" ht="12.75">
      <c r="A9" s="210"/>
      <c r="B9" s="83"/>
      <c r="C9" s="151" t="s">
        <v>34</v>
      </c>
      <c r="D9" s="13">
        <v>1500</v>
      </c>
    </row>
    <row r="10" spans="1:4" s="2" customFormat="1" ht="12.75">
      <c r="A10" s="210"/>
      <c r="B10" s="84"/>
      <c r="C10" s="151" t="s">
        <v>35</v>
      </c>
      <c r="D10" s="13">
        <v>1460</v>
      </c>
    </row>
    <row r="11" spans="1:4" s="5" customFormat="1" ht="12.75">
      <c r="A11" s="210"/>
      <c r="B11" s="82" t="s">
        <v>361</v>
      </c>
      <c r="C11" s="152" t="s">
        <v>556</v>
      </c>
      <c r="D11" s="14">
        <f>SUM(D12:D13)</f>
        <v>1012</v>
      </c>
    </row>
    <row r="12" spans="1:4" s="2" customFormat="1" ht="24.75">
      <c r="A12" s="210"/>
      <c r="B12" s="83"/>
      <c r="C12" s="151" t="s">
        <v>36</v>
      </c>
      <c r="D12" s="15">
        <v>512</v>
      </c>
    </row>
    <row r="13" spans="1:4" s="2" customFormat="1" ht="24">
      <c r="A13" s="210"/>
      <c r="B13" s="84"/>
      <c r="C13" s="151" t="s">
        <v>37</v>
      </c>
      <c r="D13" s="15">
        <v>500</v>
      </c>
    </row>
    <row r="14" spans="1:4" s="5" customFormat="1" ht="12.75">
      <c r="A14" s="210"/>
      <c r="B14" s="82" t="s">
        <v>362</v>
      </c>
      <c r="C14" s="152" t="s">
        <v>557</v>
      </c>
      <c r="D14" s="11">
        <f>SUM(D15:D17)</f>
        <v>1950</v>
      </c>
    </row>
    <row r="15" spans="1:4" s="2" customFormat="1" ht="24">
      <c r="A15" s="210"/>
      <c r="B15" s="83"/>
      <c r="C15" s="151" t="s">
        <v>38</v>
      </c>
      <c r="D15" s="13">
        <v>750</v>
      </c>
    </row>
    <row r="16" spans="1:4" s="2" customFormat="1" ht="24.75">
      <c r="A16" s="210"/>
      <c r="B16" s="83"/>
      <c r="C16" s="151" t="s">
        <v>39</v>
      </c>
      <c r="D16" s="13">
        <v>600</v>
      </c>
    </row>
    <row r="17" spans="1:4" s="2" customFormat="1" ht="24.75">
      <c r="A17" s="210"/>
      <c r="B17" s="84"/>
      <c r="C17" s="151" t="s">
        <v>40</v>
      </c>
      <c r="D17" s="13">
        <v>600</v>
      </c>
    </row>
    <row r="18" spans="1:4" s="5" customFormat="1" ht="12.75">
      <c r="A18" s="210"/>
      <c r="B18" s="82" t="s">
        <v>363</v>
      </c>
      <c r="C18" s="152" t="s">
        <v>558</v>
      </c>
      <c r="D18" s="14">
        <f>SUM(D19:D20)</f>
        <v>1800</v>
      </c>
    </row>
    <row r="19" spans="1:4" s="2" customFormat="1" ht="12.75">
      <c r="A19" s="210"/>
      <c r="B19" s="83"/>
      <c r="C19" s="151" t="s">
        <v>41</v>
      </c>
      <c r="D19" s="13">
        <v>600</v>
      </c>
    </row>
    <row r="20" spans="1:4" s="2" customFormat="1" ht="12.75">
      <c r="A20" s="210"/>
      <c r="B20" s="84"/>
      <c r="C20" s="151" t="s">
        <v>42</v>
      </c>
      <c r="D20" s="13">
        <v>1200</v>
      </c>
    </row>
    <row r="21" spans="1:4" s="2" customFormat="1" ht="12.75">
      <c r="A21" s="210"/>
      <c r="B21" s="88" t="s">
        <v>364</v>
      </c>
      <c r="C21" s="150" t="s">
        <v>444</v>
      </c>
      <c r="D21" s="14">
        <f>SUM(D22:D23)</f>
        <v>1886</v>
      </c>
    </row>
    <row r="22" spans="1:4" s="2" customFormat="1" ht="12.75">
      <c r="A22" s="210"/>
      <c r="B22" s="88"/>
      <c r="C22" s="151" t="s">
        <v>43</v>
      </c>
      <c r="D22" s="13">
        <v>1500</v>
      </c>
    </row>
    <row r="23" spans="1:4" s="2" customFormat="1" ht="24.75">
      <c r="A23" s="210"/>
      <c r="B23" s="88"/>
      <c r="C23" s="151" t="s">
        <v>44</v>
      </c>
      <c r="D23" s="13">
        <v>386</v>
      </c>
    </row>
    <row r="24" spans="1:4" s="2" customFormat="1" ht="12.75">
      <c r="A24" s="210"/>
      <c r="B24" s="88" t="s">
        <v>365</v>
      </c>
      <c r="C24" s="150" t="s">
        <v>445</v>
      </c>
      <c r="D24" s="14">
        <f t="shared" ref="D24" si="0">SUM(D25:D26)</f>
        <v>500</v>
      </c>
    </row>
    <row r="25" spans="1:4" s="2" customFormat="1" ht="12.75">
      <c r="A25" s="210"/>
      <c r="B25" s="88"/>
      <c r="C25" s="151" t="s">
        <v>45</v>
      </c>
      <c r="D25" s="13">
        <v>200</v>
      </c>
    </row>
    <row r="26" spans="1:4" s="2" customFormat="1" ht="12.75">
      <c r="A26" s="210"/>
      <c r="B26" s="88"/>
      <c r="C26" s="151" t="s">
        <v>46</v>
      </c>
      <c r="D26" s="13">
        <v>300</v>
      </c>
    </row>
    <row r="27" spans="1:4" s="2" customFormat="1" ht="12.75">
      <c r="A27" s="210"/>
      <c r="B27" s="88" t="s">
        <v>366</v>
      </c>
      <c r="C27" s="150" t="s">
        <v>446</v>
      </c>
      <c r="D27" s="14">
        <f>SUM(D28:D44)</f>
        <v>13967</v>
      </c>
    </row>
    <row r="28" spans="1:4" s="2" customFormat="1" ht="12.75">
      <c r="A28" s="210"/>
      <c r="B28" s="88"/>
      <c r="C28" s="151" t="s">
        <v>47</v>
      </c>
      <c r="D28" s="13">
        <v>1000</v>
      </c>
    </row>
    <row r="29" spans="1:4" s="2" customFormat="1" ht="24.75">
      <c r="A29" s="210"/>
      <c r="B29" s="88"/>
      <c r="C29" s="151" t="s">
        <v>48</v>
      </c>
      <c r="D29" s="13">
        <v>1000</v>
      </c>
    </row>
    <row r="30" spans="1:4" s="2" customFormat="1" ht="12.75">
      <c r="A30" s="210"/>
      <c r="B30" s="88"/>
      <c r="C30" s="151" t="s">
        <v>49</v>
      </c>
      <c r="D30" s="13">
        <v>1000</v>
      </c>
    </row>
    <row r="31" spans="1:4" s="2" customFormat="1" ht="24">
      <c r="A31" s="210"/>
      <c r="B31" s="88"/>
      <c r="C31" s="151" t="s">
        <v>50</v>
      </c>
      <c r="D31" s="13">
        <v>1100</v>
      </c>
    </row>
    <row r="32" spans="1:4" s="2" customFormat="1" ht="12.75">
      <c r="A32" s="210"/>
      <c r="B32" s="88"/>
      <c r="C32" s="151" t="s">
        <v>51</v>
      </c>
      <c r="D32" s="13">
        <v>375</v>
      </c>
    </row>
    <row r="33" spans="1:4" s="2" customFormat="1" ht="12.75">
      <c r="A33" s="210"/>
      <c r="B33" s="88"/>
      <c r="C33" s="151" t="s">
        <v>52</v>
      </c>
      <c r="D33" s="13">
        <v>395</v>
      </c>
    </row>
    <row r="34" spans="1:4" s="2" customFormat="1" ht="12.75">
      <c r="A34" s="210"/>
      <c r="B34" s="88"/>
      <c r="C34" s="151" t="s">
        <v>53</v>
      </c>
      <c r="D34" s="13">
        <v>310</v>
      </c>
    </row>
    <row r="35" spans="1:4" s="2" customFormat="1" ht="12.75">
      <c r="A35" s="210"/>
      <c r="B35" s="88"/>
      <c r="C35" s="151" t="s">
        <v>54</v>
      </c>
      <c r="D35" s="13">
        <v>1100</v>
      </c>
    </row>
    <row r="36" spans="1:4" s="2" customFormat="1" ht="12.75">
      <c r="A36" s="210"/>
      <c r="B36" s="88"/>
      <c r="C36" s="151" t="s">
        <v>55</v>
      </c>
      <c r="D36" s="13">
        <v>500</v>
      </c>
    </row>
    <row r="37" spans="1:4" s="2" customFormat="1" ht="12.75">
      <c r="A37" s="210"/>
      <c r="B37" s="88"/>
      <c r="C37" s="151" t="s">
        <v>56</v>
      </c>
      <c r="D37" s="13">
        <v>700</v>
      </c>
    </row>
    <row r="38" spans="1:4" s="2" customFormat="1" ht="12.75">
      <c r="A38" s="210"/>
      <c r="B38" s="88"/>
      <c r="C38" s="151" t="s">
        <v>57</v>
      </c>
      <c r="D38" s="13">
        <v>205</v>
      </c>
    </row>
    <row r="39" spans="1:4" s="2" customFormat="1" ht="12.75">
      <c r="A39" s="210"/>
      <c r="B39" s="88"/>
      <c r="C39" s="151" t="s">
        <v>58</v>
      </c>
      <c r="D39" s="13">
        <v>750</v>
      </c>
    </row>
    <row r="40" spans="1:4" s="2" customFormat="1" ht="12.75">
      <c r="A40" s="210"/>
      <c r="B40" s="88"/>
      <c r="C40" s="151" t="s">
        <v>59</v>
      </c>
      <c r="D40" s="13">
        <v>1099</v>
      </c>
    </row>
    <row r="41" spans="1:4" s="2" customFormat="1" ht="12.75">
      <c r="A41" s="210"/>
      <c r="B41" s="88"/>
      <c r="C41" s="151" t="s">
        <v>60</v>
      </c>
      <c r="D41" s="13">
        <v>2180</v>
      </c>
    </row>
    <row r="42" spans="1:4" s="2" customFormat="1" ht="12.75">
      <c r="A42" s="210"/>
      <c r="B42" s="88"/>
      <c r="C42" s="151" t="s">
        <v>61</v>
      </c>
      <c r="D42" s="13">
        <v>1000</v>
      </c>
    </row>
    <row r="43" spans="1:4" s="2" customFormat="1" ht="12.75">
      <c r="A43" s="210"/>
      <c r="B43" s="88"/>
      <c r="C43" s="151" t="s">
        <v>62</v>
      </c>
      <c r="D43" s="13">
        <v>1000</v>
      </c>
    </row>
    <row r="44" spans="1:4" s="2" customFormat="1" ht="12.75">
      <c r="A44" s="210"/>
      <c r="B44" s="88"/>
      <c r="C44" s="151" t="s">
        <v>63</v>
      </c>
      <c r="D44" s="13">
        <v>253</v>
      </c>
    </row>
    <row r="45" spans="1:4" s="2" customFormat="1" ht="12.75">
      <c r="A45" s="210"/>
      <c r="B45" s="88" t="s">
        <v>335</v>
      </c>
      <c r="C45" s="150" t="s">
        <v>447</v>
      </c>
      <c r="D45" s="14">
        <f>SUM(D46:D50)</f>
        <v>1909</v>
      </c>
    </row>
    <row r="46" spans="1:4" s="2" customFormat="1" ht="12.75">
      <c r="A46" s="210"/>
      <c r="B46" s="88"/>
      <c r="C46" s="151" t="s">
        <v>64</v>
      </c>
      <c r="D46" s="13">
        <v>350</v>
      </c>
    </row>
    <row r="47" spans="1:4" s="2" customFormat="1" ht="12.75">
      <c r="A47" s="210"/>
      <c r="B47" s="88"/>
      <c r="C47" s="151" t="s">
        <v>65</v>
      </c>
      <c r="D47" s="13">
        <v>350</v>
      </c>
    </row>
    <row r="48" spans="1:4" s="2" customFormat="1" ht="12.75">
      <c r="A48" s="210"/>
      <c r="B48" s="88"/>
      <c r="C48" s="151" t="s">
        <v>66</v>
      </c>
      <c r="D48" s="13">
        <v>300</v>
      </c>
    </row>
    <row r="49" spans="1:4" s="2" customFormat="1" ht="12.75">
      <c r="A49" s="210"/>
      <c r="B49" s="88"/>
      <c r="C49" s="151" t="s">
        <v>67</v>
      </c>
      <c r="D49" s="13">
        <v>459</v>
      </c>
    </row>
    <row r="50" spans="1:4" s="2" customFormat="1" ht="12.75">
      <c r="A50" s="211"/>
      <c r="B50" s="88"/>
      <c r="C50" s="151" t="s">
        <v>68</v>
      </c>
      <c r="D50" s="13">
        <v>450</v>
      </c>
    </row>
    <row r="51" spans="1:4" s="2" customFormat="1" ht="12.75">
      <c r="A51" s="209" t="s">
        <v>456</v>
      </c>
      <c r="B51" s="16" t="s">
        <v>451</v>
      </c>
      <c r="C51" s="153"/>
      <c r="D51" s="17">
        <f>SUM(D52,D58,D68,D69,D70)</f>
        <v>11968</v>
      </c>
    </row>
    <row r="52" spans="1:4" s="2" customFormat="1" ht="12.75">
      <c r="A52" s="210"/>
      <c r="B52" s="16" t="s">
        <v>452</v>
      </c>
      <c r="C52" s="154"/>
      <c r="D52" s="17">
        <f>D53+D54</f>
        <v>4058</v>
      </c>
    </row>
    <row r="53" spans="1:4" s="2" customFormat="1" ht="12.75">
      <c r="A53" s="210"/>
      <c r="B53" s="18" t="s">
        <v>367</v>
      </c>
      <c r="C53" s="151" t="s">
        <v>302</v>
      </c>
      <c r="D53" s="15">
        <v>2508</v>
      </c>
    </row>
    <row r="54" spans="1:4" s="2" customFormat="1" ht="12.75">
      <c r="A54" s="210"/>
      <c r="B54" s="82" t="s">
        <v>368</v>
      </c>
      <c r="C54" s="150" t="s">
        <v>453</v>
      </c>
      <c r="D54" s="11">
        <f>SUM(D55:D57)</f>
        <v>1550</v>
      </c>
    </row>
    <row r="55" spans="1:4" s="2" customFormat="1" ht="12.75">
      <c r="A55" s="210"/>
      <c r="B55" s="83"/>
      <c r="C55" s="151" t="s">
        <v>303</v>
      </c>
      <c r="D55" s="15">
        <v>373</v>
      </c>
    </row>
    <row r="56" spans="1:4" s="2" customFormat="1" ht="12.75">
      <c r="A56" s="210"/>
      <c r="B56" s="83"/>
      <c r="C56" s="151" t="s">
        <v>304</v>
      </c>
      <c r="D56" s="19">
        <v>738</v>
      </c>
    </row>
    <row r="57" spans="1:4" s="2" customFormat="1" ht="12.75">
      <c r="A57" s="210"/>
      <c r="B57" s="84"/>
      <c r="C57" s="151" t="s">
        <v>305</v>
      </c>
      <c r="D57" s="15">
        <v>439</v>
      </c>
    </row>
    <row r="58" spans="1:4" s="2" customFormat="1" ht="12.75">
      <c r="A58" s="210"/>
      <c r="B58" s="104" t="s">
        <v>369</v>
      </c>
      <c r="C58" s="150" t="s">
        <v>454</v>
      </c>
      <c r="D58" s="11">
        <f>SUM(D59:D67)</f>
        <v>1539</v>
      </c>
    </row>
    <row r="59" spans="1:4" s="2" customFormat="1" ht="12.75">
      <c r="A59" s="210"/>
      <c r="B59" s="105"/>
      <c r="C59" s="151" t="s">
        <v>306</v>
      </c>
      <c r="D59" s="15">
        <v>175</v>
      </c>
    </row>
    <row r="60" spans="1:4" s="2" customFormat="1" ht="12.75">
      <c r="A60" s="210"/>
      <c r="B60" s="105"/>
      <c r="C60" s="151" t="s">
        <v>307</v>
      </c>
      <c r="D60" s="15">
        <v>187</v>
      </c>
    </row>
    <row r="61" spans="1:4" s="2" customFormat="1" ht="12.75">
      <c r="A61" s="210"/>
      <c r="B61" s="105"/>
      <c r="C61" s="151" t="s">
        <v>308</v>
      </c>
      <c r="D61" s="15">
        <v>260</v>
      </c>
    </row>
    <row r="62" spans="1:4" s="2" customFormat="1" ht="12.75">
      <c r="A62" s="210"/>
      <c r="B62" s="105"/>
      <c r="C62" s="151" t="s">
        <v>309</v>
      </c>
      <c r="D62" s="15">
        <v>297</v>
      </c>
    </row>
    <row r="63" spans="1:4" s="2" customFormat="1" ht="12.75">
      <c r="A63" s="210"/>
      <c r="B63" s="105"/>
      <c r="C63" s="151" t="s">
        <v>310</v>
      </c>
      <c r="D63" s="15">
        <v>112</v>
      </c>
    </row>
    <row r="64" spans="1:4" s="2" customFormat="1" ht="12.75">
      <c r="A64" s="210"/>
      <c r="B64" s="105"/>
      <c r="C64" s="151" t="s">
        <v>311</v>
      </c>
      <c r="D64" s="15">
        <v>110</v>
      </c>
    </row>
    <row r="65" spans="1:4" s="2" customFormat="1" ht="12.75">
      <c r="A65" s="210"/>
      <c r="B65" s="105"/>
      <c r="C65" s="151" t="s">
        <v>312</v>
      </c>
      <c r="D65" s="15">
        <v>134</v>
      </c>
    </row>
    <row r="66" spans="1:4" s="2" customFormat="1" ht="12.75">
      <c r="A66" s="210"/>
      <c r="B66" s="105"/>
      <c r="C66" s="151" t="s">
        <v>313</v>
      </c>
      <c r="D66" s="15">
        <v>129</v>
      </c>
    </row>
    <row r="67" spans="1:4" s="2" customFormat="1" ht="12.75">
      <c r="A67" s="210"/>
      <c r="B67" s="106"/>
      <c r="C67" s="151" t="s">
        <v>314</v>
      </c>
      <c r="D67" s="15">
        <v>135</v>
      </c>
    </row>
    <row r="68" spans="1:4" s="2" customFormat="1" ht="12.75">
      <c r="A68" s="210"/>
      <c r="B68" s="12" t="s">
        <v>370</v>
      </c>
      <c r="C68" s="151" t="s">
        <v>315</v>
      </c>
      <c r="D68" s="15">
        <v>1701</v>
      </c>
    </row>
    <row r="69" spans="1:4" s="2" customFormat="1" ht="12.75">
      <c r="A69" s="210"/>
      <c r="B69" s="18" t="s">
        <v>371</v>
      </c>
      <c r="C69" s="151" t="s">
        <v>316</v>
      </c>
      <c r="D69" s="15">
        <v>2474</v>
      </c>
    </row>
    <row r="70" spans="1:4" s="2" customFormat="1" ht="12.75">
      <c r="A70" s="210"/>
      <c r="B70" s="104" t="s">
        <v>372</v>
      </c>
      <c r="C70" s="150" t="s">
        <v>455</v>
      </c>
      <c r="D70" s="11">
        <f>SUM(D71:D73)</f>
        <v>2196</v>
      </c>
    </row>
    <row r="71" spans="1:4" s="2" customFormat="1" ht="12.75">
      <c r="A71" s="210"/>
      <c r="B71" s="105"/>
      <c r="C71" s="151" t="s">
        <v>317</v>
      </c>
      <c r="D71" s="15">
        <v>1220</v>
      </c>
    </row>
    <row r="72" spans="1:4" s="2" customFormat="1" ht="12.75">
      <c r="A72" s="210"/>
      <c r="B72" s="105"/>
      <c r="C72" s="151" t="s">
        <v>318</v>
      </c>
      <c r="D72" s="15">
        <v>600</v>
      </c>
    </row>
    <row r="73" spans="1:4" s="2" customFormat="1" ht="12.75">
      <c r="A73" s="211"/>
      <c r="B73" s="106"/>
      <c r="C73" s="151" t="s">
        <v>319</v>
      </c>
      <c r="D73" s="15">
        <v>376</v>
      </c>
    </row>
    <row r="74" spans="1:4" s="2" customFormat="1" ht="12.75">
      <c r="A74" s="209" t="s">
        <v>461</v>
      </c>
      <c r="B74" s="20" t="s">
        <v>457</v>
      </c>
      <c r="C74" s="155"/>
      <c r="D74" s="21">
        <f>SUM(D75,D89,D90,D91)</f>
        <v>9950</v>
      </c>
    </row>
    <row r="75" spans="1:4" s="2" customFormat="1" ht="12.75">
      <c r="A75" s="210"/>
      <c r="B75" s="20" t="s">
        <v>458</v>
      </c>
      <c r="C75" s="155"/>
      <c r="D75" s="21">
        <f>D76+D81+D88</f>
        <v>6122</v>
      </c>
    </row>
    <row r="76" spans="1:4" s="2" customFormat="1" ht="12.75">
      <c r="A76" s="210"/>
      <c r="B76" s="92" t="s">
        <v>373</v>
      </c>
      <c r="C76" s="155" t="s">
        <v>459</v>
      </c>
      <c r="D76" s="21">
        <f>SUM(D77:D80)</f>
        <v>2610</v>
      </c>
    </row>
    <row r="77" spans="1:4" s="2" customFormat="1" ht="12.75">
      <c r="A77" s="210"/>
      <c r="B77" s="93"/>
      <c r="C77" s="156" t="s">
        <v>69</v>
      </c>
      <c r="D77" s="15">
        <v>900</v>
      </c>
    </row>
    <row r="78" spans="1:4" s="2" customFormat="1" ht="12.75">
      <c r="A78" s="210"/>
      <c r="B78" s="93"/>
      <c r="C78" s="156" t="s">
        <v>70</v>
      </c>
      <c r="D78" s="15">
        <v>890</v>
      </c>
    </row>
    <row r="79" spans="1:4" s="2" customFormat="1" ht="12.75">
      <c r="A79" s="210"/>
      <c r="B79" s="93"/>
      <c r="C79" s="156" t="s">
        <v>71</v>
      </c>
      <c r="D79" s="15">
        <v>420</v>
      </c>
    </row>
    <row r="80" spans="1:4" s="2" customFormat="1" ht="12.75">
      <c r="A80" s="210"/>
      <c r="B80" s="94"/>
      <c r="C80" s="156" t="s">
        <v>72</v>
      </c>
      <c r="D80" s="22">
        <v>400</v>
      </c>
    </row>
    <row r="81" spans="1:4" s="5" customFormat="1" ht="12.75">
      <c r="A81" s="210"/>
      <c r="B81" s="92" t="s">
        <v>374</v>
      </c>
      <c r="C81" s="157" t="s">
        <v>460</v>
      </c>
      <c r="D81" s="23">
        <f>SUM(D82:D87)</f>
        <v>2767</v>
      </c>
    </row>
    <row r="82" spans="1:4" s="2" customFormat="1" ht="12.75">
      <c r="A82" s="210"/>
      <c r="B82" s="93"/>
      <c r="C82" s="158" t="s">
        <v>73</v>
      </c>
      <c r="D82" s="24">
        <v>490</v>
      </c>
    </row>
    <row r="83" spans="1:4" s="2" customFormat="1" ht="12.75">
      <c r="A83" s="210"/>
      <c r="B83" s="93"/>
      <c r="C83" s="159" t="s">
        <v>74</v>
      </c>
      <c r="D83" s="24">
        <v>340</v>
      </c>
    </row>
    <row r="84" spans="1:4" s="2" customFormat="1" ht="12.75">
      <c r="A84" s="210"/>
      <c r="B84" s="93"/>
      <c r="C84" s="159" t="s">
        <v>75</v>
      </c>
      <c r="D84" s="24">
        <v>600</v>
      </c>
    </row>
    <row r="85" spans="1:4" s="2" customFormat="1" ht="24">
      <c r="A85" s="210"/>
      <c r="B85" s="93"/>
      <c r="C85" s="159" t="s">
        <v>76</v>
      </c>
      <c r="D85" s="24">
        <v>420</v>
      </c>
    </row>
    <row r="86" spans="1:4" s="2" customFormat="1" ht="12.75">
      <c r="A86" s="210"/>
      <c r="B86" s="93"/>
      <c r="C86" s="159" t="s">
        <v>77</v>
      </c>
      <c r="D86" s="24">
        <v>757</v>
      </c>
    </row>
    <row r="87" spans="1:4" s="2" customFormat="1" ht="24">
      <c r="A87" s="210"/>
      <c r="B87" s="94"/>
      <c r="C87" s="159" t="s">
        <v>78</v>
      </c>
      <c r="D87" s="24">
        <v>160</v>
      </c>
    </row>
    <row r="88" spans="1:4" s="2" customFormat="1" ht="24.75">
      <c r="A88" s="210"/>
      <c r="B88" s="25" t="s">
        <v>404</v>
      </c>
      <c r="C88" s="160" t="s">
        <v>559</v>
      </c>
      <c r="D88" s="26">
        <v>745</v>
      </c>
    </row>
    <row r="89" spans="1:4" s="2" customFormat="1" ht="12.75">
      <c r="A89" s="210"/>
      <c r="B89" s="20" t="s">
        <v>336</v>
      </c>
      <c r="C89" s="160" t="s">
        <v>79</v>
      </c>
      <c r="D89" s="27">
        <v>1453</v>
      </c>
    </row>
    <row r="90" spans="1:4" s="2" customFormat="1" ht="12.75">
      <c r="A90" s="210"/>
      <c r="B90" s="20" t="s">
        <v>337</v>
      </c>
      <c r="C90" s="160" t="s">
        <v>80</v>
      </c>
      <c r="D90" s="27">
        <v>1438</v>
      </c>
    </row>
    <row r="91" spans="1:4" s="2" customFormat="1" ht="12.75">
      <c r="A91" s="211"/>
      <c r="B91" s="28" t="s">
        <v>571</v>
      </c>
      <c r="C91" s="160" t="s">
        <v>81</v>
      </c>
      <c r="D91" s="26">
        <v>937</v>
      </c>
    </row>
    <row r="92" spans="1:4" s="6" customFormat="1" ht="12.75">
      <c r="A92" s="209" t="s">
        <v>475</v>
      </c>
      <c r="B92" s="29" t="s">
        <v>462</v>
      </c>
      <c r="C92" s="161"/>
      <c r="D92" s="30">
        <f>D93+D112+D120+D128+D131+D135+D141+D145</f>
        <v>37354</v>
      </c>
    </row>
    <row r="93" spans="1:4" s="2" customFormat="1" ht="12.75">
      <c r="A93" s="210"/>
      <c r="B93" s="29" t="s">
        <v>463</v>
      </c>
      <c r="C93" s="161"/>
      <c r="D93" s="31">
        <f>D94+D100+D101+D105+D109</f>
        <v>9574</v>
      </c>
    </row>
    <row r="94" spans="1:4" s="2" customFormat="1" ht="12.75">
      <c r="A94" s="210"/>
      <c r="B94" s="113" t="s">
        <v>375</v>
      </c>
      <c r="C94" s="161" t="s">
        <v>464</v>
      </c>
      <c r="D94" s="31">
        <f>SUM(D95:D99)</f>
        <v>3094</v>
      </c>
    </row>
    <row r="95" spans="1:4" s="2" customFormat="1" ht="12.75">
      <c r="A95" s="210"/>
      <c r="B95" s="114"/>
      <c r="C95" s="162" t="s">
        <v>82</v>
      </c>
      <c r="D95" s="32">
        <v>700</v>
      </c>
    </row>
    <row r="96" spans="1:4" s="2" customFormat="1" ht="12.75">
      <c r="A96" s="210"/>
      <c r="B96" s="114"/>
      <c r="C96" s="162" t="s">
        <v>83</v>
      </c>
      <c r="D96" s="32">
        <v>600</v>
      </c>
    </row>
    <row r="97" spans="1:4" s="2" customFormat="1" ht="12.75">
      <c r="A97" s="210"/>
      <c r="B97" s="114"/>
      <c r="C97" s="162" t="s">
        <v>84</v>
      </c>
      <c r="D97" s="32">
        <v>724</v>
      </c>
    </row>
    <row r="98" spans="1:4" s="2" customFormat="1" ht="12.75">
      <c r="A98" s="210"/>
      <c r="B98" s="114"/>
      <c r="C98" s="162" t="s">
        <v>85</v>
      </c>
      <c r="D98" s="32">
        <v>600</v>
      </c>
    </row>
    <row r="99" spans="1:4" s="2" customFormat="1" ht="12.75">
      <c r="A99" s="210"/>
      <c r="B99" s="115"/>
      <c r="C99" s="162" t="s">
        <v>86</v>
      </c>
      <c r="D99" s="32">
        <v>470</v>
      </c>
    </row>
    <row r="100" spans="1:4" s="2" customFormat="1" ht="24">
      <c r="A100" s="210"/>
      <c r="B100" s="33" t="s">
        <v>376</v>
      </c>
      <c r="C100" s="162" t="s">
        <v>87</v>
      </c>
      <c r="D100" s="32">
        <v>1500</v>
      </c>
    </row>
    <row r="101" spans="1:4" s="5" customFormat="1" ht="12.75">
      <c r="A101" s="210"/>
      <c r="B101" s="113" t="s">
        <v>377</v>
      </c>
      <c r="C101" s="163" t="s">
        <v>465</v>
      </c>
      <c r="D101" s="31">
        <f>SUM(D102:D104)</f>
        <v>2500</v>
      </c>
    </row>
    <row r="102" spans="1:4" s="2" customFormat="1" ht="12.75">
      <c r="A102" s="210"/>
      <c r="B102" s="114"/>
      <c r="C102" s="162" t="s">
        <v>88</v>
      </c>
      <c r="D102" s="32">
        <v>800</v>
      </c>
    </row>
    <row r="103" spans="1:4" s="2" customFormat="1" ht="24">
      <c r="A103" s="210"/>
      <c r="B103" s="114"/>
      <c r="C103" s="162" t="s">
        <v>89</v>
      </c>
      <c r="D103" s="32">
        <v>800</v>
      </c>
    </row>
    <row r="104" spans="1:4" s="2" customFormat="1" ht="12.75">
      <c r="A104" s="210"/>
      <c r="B104" s="115"/>
      <c r="C104" s="162" t="s">
        <v>90</v>
      </c>
      <c r="D104" s="32">
        <v>900</v>
      </c>
    </row>
    <row r="105" spans="1:4" s="5" customFormat="1" ht="12.75">
      <c r="A105" s="210"/>
      <c r="B105" s="113" t="s">
        <v>378</v>
      </c>
      <c r="C105" s="163" t="s">
        <v>466</v>
      </c>
      <c r="D105" s="31">
        <f>SUM(D106:D108)</f>
        <v>1380</v>
      </c>
    </row>
    <row r="106" spans="1:4" s="2" customFormat="1" ht="24">
      <c r="A106" s="210"/>
      <c r="B106" s="114"/>
      <c r="C106" s="162" t="s">
        <v>91</v>
      </c>
      <c r="D106" s="32">
        <v>320</v>
      </c>
    </row>
    <row r="107" spans="1:4" s="2" customFormat="1" ht="12.75">
      <c r="A107" s="210"/>
      <c r="B107" s="114"/>
      <c r="C107" s="162" t="s">
        <v>92</v>
      </c>
      <c r="D107" s="32">
        <v>580</v>
      </c>
    </row>
    <row r="108" spans="1:4" s="2" customFormat="1" ht="12.75">
      <c r="A108" s="210"/>
      <c r="B108" s="115"/>
      <c r="C108" s="162" t="s">
        <v>93</v>
      </c>
      <c r="D108" s="32">
        <v>480</v>
      </c>
    </row>
    <row r="109" spans="1:4" s="5" customFormat="1" ht="12.75">
      <c r="A109" s="210"/>
      <c r="B109" s="113" t="s">
        <v>379</v>
      </c>
      <c r="C109" s="163" t="s">
        <v>467</v>
      </c>
      <c r="D109" s="31">
        <f>SUM(D110:D111)</f>
        <v>1100</v>
      </c>
    </row>
    <row r="110" spans="1:4" s="2" customFormat="1" ht="12.75">
      <c r="A110" s="210"/>
      <c r="B110" s="114"/>
      <c r="C110" s="162" t="s">
        <v>94</v>
      </c>
      <c r="D110" s="32">
        <v>300</v>
      </c>
    </row>
    <row r="111" spans="1:4" s="2" customFormat="1" ht="12.75">
      <c r="A111" s="210"/>
      <c r="B111" s="115"/>
      <c r="C111" s="162" t="s">
        <v>95</v>
      </c>
      <c r="D111" s="32">
        <v>800</v>
      </c>
    </row>
    <row r="112" spans="1:4" s="2" customFormat="1" ht="12.75">
      <c r="A112" s="210"/>
      <c r="B112" s="89" t="s">
        <v>380</v>
      </c>
      <c r="C112" s="164" t="s">
        <v>468</v>
      </c>
      <c r="D112" s="31">
        <f>SUM(D113:D119)</f>
        <v>2560</v>
      </c>
    </row>
    <row r="113" spans="1:4" s="2" customFormat="1" ht="12.75">
      <c r="A113" s="210"/>
      <c r="B113" s="90"/>
      <c r="C113" s="162" t="s">
        <v>96</v>
      </c>
      <c r="D113" s="32">
        <v>620</v>
      </c>
    </row>
    <row r="114" spans="1:4" s="2" customFormat="1" ht="12.75">
      <c r="A114" s="210"/>
      <c r="B114" s="90"/>
      <c r="C114" s="162" t="s">
        <v>97</v>
      </c>
      <c r="D114" s="32">
        <v>805</v>
      </c>
    </row>
    <row r="115" spans="1:4" s="2" customFormat="1" ht="12.75">
      <c r="A115" s="210"/>
      <c r="B115" s="90"/>
      <c r="C115" s="162" t="s">
        <v>98</v>
      </c>
      <c r="D115" s="32">
        <v>190</v>
      </c>
    </row>
    <row r="116" spans="1:4" s="2" customFormat="1" ht="12.75">
      <c r="A116" s="210"/>
      <c r="B116" s="90"/>
      <c r="C116" s="162" t="s">
        <v>99</v>
      </c>
      <c r="D116" s="32">
        <v>350</v>
      </c>
    </row>
    <row r="117" spans="1:4" s="2" customFormat="1" ht="12.75">
      <c r="A117" s="210"/>
      <c r="B117" s="90"/>
      <c r="C117" s="162" t="s">
        <v>100</v>
      </c>
      <c r="D117" s="32">
        <v>100</v>
      </c>
    </row>
    <row r="118" spans="1:4" s="2" customFormat="1" ht="12.75">
      <c r="A118" s="210"/>
      <c r="B118" s="90"/>
      <c r="C118" s="162" t="s">
        <v>101</v>
      </c>
      <c r="D118" s="32">
        <v>195</v>
      </c>
    </row>
    <row r="119" spans="1:4" s="2" customFormat="1" ht="12.75">
      <c r="A119" s="210"/>
      <c r="B119" s="91"/>
      <c r="C119" s="162" t="s">
        <v>102</v>
      </c>
      <c r="D119" s="32">
        <v>300</v>
      </c>
    </row>
    <row r="120" spans="1:4" s="2" customFormat="1" ht="12.75">
      <c r="A120" s="210"/>
      <c r="B120" s="89" t="s">
        <v>381</v>
      </c>
      <c r="C120" s="164" t="s">
        <v>469</v>
      </c>
      <c r="D120" s="31">
        <f>SUM(D121:D127)</f>
        <v>4180</v>
      </c>
    </row>
    <row r="121" spans="1:4" s="2" customFormat="1" ht="12.75">
      <c r="A121" s="210"/>
      <c r="B121" s="90"/>
      <c r="C121" s="162" t="s">
        <v>103</v>
      </c>
      <c r="D121" s="32">
        <v>80</v>
      </c>
    </row>
    <row r="122" spans="1:4" s="2" customFormat="1" ht="12.75">
      <c r="A122" s="210"/>
      <c r="B122" s="90"/>
      <c r="C122" s="162" t="s">
        <v>104</v>
      </c>
      <c r="D122" s="32">
        <v>3680</v>
      </c>
    </row>
    <row r="123" spans="1:4" s="2" customFormat="1" ht="12.75">
      <c r="A123" s="210"/>
      <c r="B123" s="90"/>
      <c r="C123" s="162" t="s">
        <v>105</v>
      </c>
      <c r="D123" s="32">
        <v>80</v>
      </c>
    </row>
    <row r="124" spans="1:4" s="2" customFormat="1" ht="12.75">
      <c r="A124" s="210"/>
      <c r="B124" s="90"/>
      <c r="C124" s="162" t="s">
        <v>106</v>
      </c>
      <c r="D124" s="32">
        <v>100</v>
      </c>
    </row>
    <row r="125" spans="1:4" s="2" customFormat="1" ht="12.75">
      <c r="A125" s="210"/>
      <c r="B125" s="90"/>
      <c r="C125" s="162" t="s">
        <v>107</v>
      </c>
      <c r="D125" s="32">
        <v>80</v>
      </c>
    </row>
    <row r="126" spans="1:4" s="2" customFormat="1" ht="12.75">
      <c r="A126" s="210"/>
      <c r="B126" s="90"/>
      <c r="C126" s="162" t="s">
        <v>108</v>
      </c>
      <c r="D126" s="32">
        <v>60</v>
      </c>
    </row>
    <row r="127" spans="1:4" s="2" customFormat="1" ht="12.75">
      <c r="A127" s="210"/>
      <c r="B127" s="91"/>
      <c r="C127" s="162" t="s">
        <v>109</v>
      </c>
      <c r="D127" s="32">
        <v>100</v>
      </c>
    </row>
    <row r="128" spans="1:4" s="2" customFormat="1" ht="12.75">
      <c r="A128" s="210"/>
      <c r="B128" s="89" t="s">
        <v>382</v>
      </c>
      <c r="C128" s="164" t="s">
        <v>470</v>
      </c>
      <c r="D128" s="31">
        <f>SUM(D129:D130)</f>
        <v>4147</v>
      </c>
    </row>
    <row r="129" spans="1:4" s="2" customFormat="1" ht="25.5">
      <c r="A129" s="210"/>
      <c r="B129" s="90"/>
      <c r="C129" s="162" t="s">
        <v>110</v>
      </c>
      <c r="D129" s="32">
        <v>3147</v>
      </c>
    </row>
    <row r="130" spans="1:4" s="2" customFormat="1" ht="12.75">
      <c r="A130" s="210"/>
      <c r="B130" s="91"/>
      <c r="C130" s="162" t="s">
        <v>111</v>
      </c>
      <c r="D130" s="32">
        <v>1000</v>
      </c>
    </row>
    <row r="131" spans="1:4" s="2" customFormat="1" ht="12.75">
      <c r="A131" s="210"/>
      <c r="B131" s="89" t="s">
        <v>383</v>
      </c>
      <c r="C131" s="164" t="s">
        <v>471</v>
      </c>
      <c r="D131" s="31">
        <f>SUM(D132:D134)</f>
        <v>4276</v>
      </c>
    </row>
    <row r="132" spans="1:4" s="2" customFormat="1" ht="12.75">
      <c r="A132" s="210"/>
      <c r="B132" s="90"/>
      <c r="C132" s="162" t="s">
        <v>112</v>
      </c>
      <c r="D132" s="32">
        <v>976</v>
      </c>
    </row>
    <row r="133" spans="1:4" s="2" customFormat="1" ht="12.75">
      <c r="A133" s="210"/>
      <c r="B133" s="90"/>
      <c r="C133" s="162" t="s">
        <v>113</v>
      </c>
      <c r="D133" s="32">
        <v>700</v>
      </c>
    </row>
    <row r="134" spans="1:4" s="2" customFormat="1" ht="12.75">
      <c r="A134" s="210"/>
      <c r="B134" s="91"/>
      <c r="C134" s="162" t="s">
        <v>114</v>
      </c>
      <c r="D134" s="32">
        <v>2600</v>
      </c>
    </row>
    <row r="135" spans="1:4" s="2" customFormat="1" ht="12.75">
      <c r="A135" s="210"/>
      <c r="B135" s="89" t="s">
        <v>384</v>
      </c>
      <c r="C135" s="164" t="s">
        <v>472</v>
      </c>
      <c r="D135" s="31">
        <f>SUM(D136:D140)</f>
        <v>4202</v>
      </c>
    </row>
    <row r="136" spans="1:4" s="2" customFormat="1" ht="12.75">
      <c r="A136" s="210"/>
      <c r="B136" s="90"/>
      <c r="C136" s="162" t="s">
        <v>115</v>
      </c>
      <c r="D136" s="32">
        <v>1433</v>
      </c>
    </row>
    <row r="137" spans="1:4" s="2" customFormat="1" ht="24">
      <c r="A137" s="210"/>
      <c r="B137" s="90"/>
      <c r="C137" s="165" t="s">
        <v>116</v>
      </c>
      <c r="D137" s="32">
        <v>1133</v>
      </c>
    </row>
    <row r="138" spans="1:4" s="2" customFormat="1" ht="24.75">
      <c r="A138" s="210"/>
      <c r="B138" s="90"/>
      <c r="C138" s="165" t="s">
        <v>117</v>
      </c>
      <c r="D138" s="24">
        <v>1056</v>
      </c>
    </row>
    <row r="139" spans="1:4" s="2" customFormat="1" ht="12.75">
      <c r="A139" s="210"/>
      <c r="B139" s="90"/>
      <c r="C139" s="165" t="s">
        <v>118</v>
      </c>
      <c r="D139" s="24">
        <v>230</v>
      </c>
    </row>
    <row r="140" spans="1:4" s="2" customFormat="1" ht="12.75">
      <c r="A140" s="210"/>
      <c r="B140" s="91"/>
      <c r="C140" s="166" t="s">
        <v>334</v>
      </c>
      <c r="D140" s="24">
        <v>350</v>
      </c>
    </row>
    <row r="141" spans="1:4" s="2" customFormat="1" ht="12.75">
      <c r="A141" s="210"/>
      <c r="B141" s="89" t="s">
        <v>385</v>
      </c>
      <c r="C141" s="164" t="s">
        <v>473</v>
      </c>
      <c r="D141" s="31">
        <f>SUM(D142:D144)</f>
        <v>5065</v>
      </c>
    </row>
    <row r="142" spans="1:4" s="2" customFormat="1" ht="12.75">
      <c r="A142" s="210"/>
      <c r="B142" s="90"/>
      <c r="C142" s="167" t="s">
        <v>119</v>
      </c>
      <c r="D142" s="34">
        <v>2000</v>
      </c>
    </row>
    <row r="143" spans="1:4" s="2" customFormat="1" ht="12.75">
      <c r="A143" s="210"/>
      <c r="B143" s="90"/>
      <c r="C143" s="167" t="s">
        <v>120</v>
      </c>
      <c r="D143" s="34">
        <v>1065</v>
      </c>
    </row>
    <row r="144" spans="1:4" s="2" customFormat="1" ht="12.75">
      <c r="A144" s="210"/>
      <c r="B144" s="91"/>
      <c r="C144" s="167" t="s">
        <v>121</v>
      </c>
      <c r="D144" s="34">
        <v>2000</v>
      </c>
    </row>
    <row r="145" spans="1:4" s="2" customFormat="1" ht="12.75">
      <c r="A145" s="210"/>
      <c r="B145" s="110" t="s">
        <v>386</v>
      </c>
      <c r="C145" s="164" t="s">
        <v>474</v>
      </c>
      <c r="D145" s="31">
        <f>SUM(D146:D150)</f>
        <v>3350</v>
      </c>
    </row>
    <row r="146" spans="1:4" s="2" customFormat="1" ht="12.75">
      <c r="A146" s="210"/>
      <c r="B146" s="111"/>
      <c r="C146" s="168" t="s">
        <v>122</v>
      </c>
      <c r="D146" s="32">
        <v>255</v>
      </c>
    </row>
    <row r="147" spans="1:4" s="2" customFormat="1" ht="24">
      <c r="A147" s="210"/>
      <c r="B147" s="111"/>
      <c r="C147" s="168" t="s">
        <v>123</v>
      </c>
      <c r="D147" s="32">
        <v>240</v>
      </c>
    </row>
    <row r="148" spans="1:4" s="2" customFormat="1" ht="12.75">
      <c r="A148" s="210"/>
      <c r="B148" s="111"/>
      <c r="C148" s="168" t="s">
        <v>124</v>
      </c>
      <c r="D148" s="32">
        <v>2515</v>
      </c>
    </row>
    <row r="149" spans="1:4" s="2" customFormat="1" ht="12.75">
      <c r="A149" s="210"/>
      <c r="B149" s="111"/>
      <c r="C149" s="168" t="s">
        <v>125</v>
      </c>
      <c r="D149" s="32">
        <v>240</v>
      </c>
    </row>
    <row r="150" spans="1:4" s="2" customFormat="1" ht="12.75">
      <c r="A150" s="211"/>
      <c r="B150" s="112"/>
      <c r="C150" s="168" t="s">
        <v>126</v>
      </c>
      <c r="D150" s="32">
        <v>100</v>
      </c>
    </row>
    <row r="151" spans="1:4" s="6" customFormat="1" ht="12.75">
      <c r="A151" s="209" t="s">
        <v>513</v>
      </c>
      <c r="B151" s="20" t="s">
        <v>502</v>
      </c>
      <c r="C151" s="155"/>
      <c r="D151" s="21">
        <f>SUM(D152,D160,D166,D169,D173,D176,D177,D180,D188,D193)</f>
        <v>14407</v>
      </c>
    </row>
    <row r="152" spans="1:4" s="2" customFormat="1" ht="12.75">
      <c r="A152" s="212"/>
      <c r="B152" s="35" t="s">
        <v>503</v>
      </c>
      <c r="C152" s="169"/>
      <c r="D152" s="37">
        <f>D153+D156+D157</f>
        <v>3929</v>
      </c>
    </row>
    <row r="153" spans="1:4" s="2" customFormat="1" ht="12.75">
      <c r="A153" s="212"/>
      <c r="B153" s="95" t="s">
        <v>409</v>
      </c>
      <c r="C153" s="169" t="s">
        <v>504</v>
      </c>
      <c r="D153" s="37">
        <f>SUM(D154:D155)</f>
        <v>2049</v>
      </c>
    </row>
    <row r="154" spans="1:4" s="2" customFormat="1" ht="12.75">
      <c r="A154" s="212"/>
      <c r="B154" s="96"/>
      <c r="C154" s="170" t="s">
        <v>213</v>
      </c>
      <c r="D154" s="38">
        <v>1100</v>
      </c>
    </row>
    <row r="155" spans="1:4" s="2" customFormat="1" ht="12.75">
      <c r="A155" s="212"/>
      <c r="B155" s="97"/>
      <c r="C155" s="170" t="s">
        <v>214</v>
      </c>
      <c r="D155" s="38">
        <v>949</v>
      </c>
    </row>
    <row r="156" spans="1:4" s="2" customFormat="1" ht="12.75">
      <c r="A156" s="212"/>
      <c r="B156" s="39" t="s">
        <v>410</v>
      </c>
      <c r="C156" s="160" t="s">
        <v>215</v>
      </c>
      <c r="D156" s="27">
        <v>280</v>
      </c>
    </row>
    <row r="157" spans="1:4" s="5" customFormat="1" ht="12.75">
      <c r="A157" s="212"/>
      <c r="B157" s="95" t="s">
        <v>411</v>
      </c>
      <c r="C157" s="171" t="s">
        <v>505</v>
      </c>
      <c r="D157" s="21">
        <f>SUM(D158:D159)</f>
        <v>1600</v>
      </c>
    </row>
    <row r="158" spans="1:4" s="2" customFormat="1" ht="12.75">
      <c r="A158" s="212"/>
      <c r="B158" s="96"/>
      <c r="C158" s="160" t="s">
        <v>216</v>
      </c>
      <c r="D158" s="27">
        <v>1100</v>
      </c>
    </row>
    <row r="159" spans="1:4" s="2" customFormat="1" ht="12.75">
      <c r="A159" s="212"/>
      <c r="B159" s="97"/>
      <c r="C159" s="160" t="s">
        <v>217</v>
      </c>
      <c r="D159" s="27">
        <v>500</v>
      </c>
    </row>
    <row r="160" spans="1:4" s="2" customFormat="1" ht="12.75">
      <c r="A160" s="212"/>
      <c r="B160" s="98" t="s">
        <v>412</v>
      </c>
      <c r="C160" s="155" t="s">
        <v>506</v>
      </c>
      <c r="D160" s="40">
        <f t="shared" ref="D160" si="1">SUM(D161:D165)</f>
        <v>2541</v>
      </c>
    </row>
    <row r="161" spans="1:4" s="2" customFormat="1" ht="12.75">
      <c r="A161" s="212"/>
      <c r="B161" s="99"/>
      <c r="C161" s="172" t="s">
        <v>218</v>
      </c>
      <c r="D161" s="41">
        <v>1800</v>
      </c>
    </row>
    <row r="162" spans="1:4" s="2" customFormat="1" ht="12.75">
      <c r="A162" s="212"/>
      <c r="B162" s="99"/>
      <c r="C162" s="172" t="s">
        <v>219</v>
      </c>
      <c r="D162" s="41">
        <v>191</v>
      </c>
    </row>
    <row r="163" spans="1:4" s="2" customFormat="1" ht="12.75">
      <c r="A163" s="212"/>
      <c r="B163" s="99"/>
      <c r="C163" s="172" t="s">
        <v>220</v>
      </c>
      <c r="D163" s="41">
        <v>190</v>
      </c>
    </row>
    <row r="164" spans="1:4" s="2" customFormat="1" ht="12.75">
      <c r="A164" s="212"/>
      <c r="B164" s="99"/>
      <c r="C164" s="172" t="s">
        <v>221</v>
      </c>
      <c r="D164" s="41">
        <v>180</v>
      </c>
    </row>
    <row r="165" spans="1:4" s="2" customFormat="1" ht="12.75">
      <c r="A165" s="212"/>
      <c r="B165" s="100"/>
      <c r="C165" s="172" t="s">
        <v>222</v>
      </c>
      <c r="D165" s="41">
        <v>180</v>
      </c>
    </row>
    <row r="166" spans="1:4" s="2" customFormat="1" ht="12.75">
      <c r="A166" s="212"/>
      <c r="B166" s="95" t="s">
        <v>413</v>
      </c>
      <c r="C166" s="155" t="s">
        <v>507</v>
      </c>
      <c r="D166" s="40">
        <f t="shared" ref="D166" si="2">SUM(D167:D168)</f>
        <v>751</v>
      </c>
    </row>
    <row r="167" spans="1:4" s="2" customFormat="1" ht="12.75">
      <c r="A167" s="212"/>
      <c r="B167" s="96"/>
      <c r="C167" s="172" t="s">
        <v>223</v>
      </c>
      <c r="D167" s="41">
        <v>401</v>
      </c>
    </row>
    <row r="168" spans="1:4" s="2" customFormat="1" ht="12.75">
      <c r="A168" s="212"/>
      <c r="B168" s="97"/>
      <c r="C168" s="172" t="s">
        <v>224</v>
      </c>
      <c r="D168" s="41">
        <v>350</v>
      </c>
    </row>
    <row r="169" spans="1:4" s="2" customFormat="1" ht="12.75">
      <c r="A169" s="212"/>
      <c r="B169" s="107" t="s">
        <v>414</v>
      </c>
      <c r="C169" s="155" t="s">
        <v>508</v>
      </c>
      <c r="D169" s="40">
        <f t="shared" ref="D169" si="3">SUM(D170:D172)</f>
        <v>1114</v>
      </c>
    </row>
    <row r="170" spans="1:4" s="2" customFormat="1" ht="12.75">
      <c r="A170" s="212"/>
      <c r="B170" s="108"/>
      <c r="C170" s="173" t="s">
        <v>225</v>
      </c>
      <c r="D170" s="42">
        <v>260</v>
      </c>
    </row>
    <row r="171" spans="1:4" s="2" customFormat="1" ht="12.75">
      <c r="A171" s="212"/>
      <c r="B171" s="108"/>
      <c r="C171" s="173" t="s">
        <v>226</v>
      </c>
      <c r="D171" s="42">
        <v>300</v>
      </c>
    </row>
    <row r="172" spans="1:4" s="2" customFormat="1" ht="12.75">
      <c r="A172" s="212"/>
      <c r="B172" s="109"/>
      <c r="C172" s="173" t="s">
        <v>227</v>
      </c>
      <c r="D172" s="42">
        <v>554</v>
      </c>
    </row>
    <row r="173" spans="1:4" s="2" customFormat="1" ht="12.75">
      <c r="A173" s="212"/>
      <c r="B173" s="98" t="s">
        <v>415</v>
      </c>
      <c r="C173" s="155" t="s">
        <v>509</v>
      </c>
      <c r="D173" s="40">
        <f t="shared" ref="D173" si="4">SUM(D174:D175)</f>
        <v>712</v>
      </c>
    </row>
    <row r="174" spans="1:4" s="2" customFormat="1" ht="12.75">
      <c r="A174" s="212"/>
      <c r="B174" s="99"/>
      <c r="C174" s="172" t="s">
        <v>228</v>
      </c>
      <c r="D174" s="41">
        <v>500</v>
      </c>
    </row>
    <row r="175" spans="1:4" s="2" customFormat="1" ht="12.75">
      <c r="A175" s="212"/>
      <c r="B175" s="100"/>
      <c r="C175" s="172" t="s">
        <v>229</v>
      </c>
      <c r="D175" s="41">
        <v>212</v>
      </c>
    </row>
    <row r="176" spans="1:4" s="2" customFormat="1" ht="12.75">
      <c r="A176" s="212"/>
      <c r="B176" s="43" t="s">
        <v>416</v>
      </c>
      <c r="C176" s="172" t="s">
        <v>230</v>
      </c>
      <c r="D176" s="41">
        <v>1646</v>
      </c>
    </row>
    <row r="177" spans="1:4" s="2" customFormat="1" ht="12.75">
      <c r="A177" s="212"/>
      <c r="B177" s="95" t="s">
        <v>417</v>
      </c>
      <c r="C177" s="155" t="s">
        <v>510</v>
      </c>
      <c r="D177" s="40">
        <f t="shared" ref="D177" si="5">SUM(D178:D179)</f>
        <v>633</v>
      </c>
    </row>
    <row r="178" spans="1:4" s="2" customFormat="1" ht="12.75">
      <c r="A178" s="212"/>
      <c r="B178" s="96"/>
      <c r="C178" s="172" t="s">
        <v>231</v>
      </c>
      <c r="D178" s="41">
        <v>323</v>
      </c>
    </row>
    <row r="179" spans="1:4" s="2" customFormat="1" ht="12.75">
      <c r="A179" s="212"/>
      <c r="B179" s="97"/>
      <c r="C179" s="172" t="s">
        <v>232</v>
      </c>
      <c r="D179" s="41">
        <v>310</v>
      </c>
    </row>
    <row r="180" spans="1:4" s="2" customFormat="1" ht="12.75">
      <c r="A180" s="212"/>
      <c r="B180" s="95" t="s">
        <v>418</v>
      </c>
      <c r="C180" s="155" t="s">
        <v>511</v>
      </c>
      <c r="D180" s="40">
        <f t="shared" ref="D180" si="6">SUM(D181:D187)</f>
        <v>1094</v>
      </c>
    </row>
    <row r="181" spans="1:4" s="2" customFormat="1" ht="12.75">
      <c r="A181" s="212"/>
      <c r="B181" s="96"/>
      <c r="C181" s="151" t="s">
        <v>233</v>
      </c>
      <c r="D181" s="15">
        <v>116</v>
      </c>
    </row>
    <row r="182" spans="1:4" s="2" customFormat="1" ht="12.75">
      <c r="A182" s="212"/>
      <c r="B182" s="96"/>
      <c r="C182" s="151" t="s">
        <v>234</v>
      </c>
      <c r="D182" s="15">
        <v>104</v>
      </c>
    </row>
    <row r="183" spans="1:4" s="2" customFormat="1" ht="12.75">
      <c r="A183" s="212"/>
      <c r="B183" s="96"/>
      <c r="C183" s="151" t="s">
        <v>235</v>
      </c>
      <c r="D183" s="15">
        <v>104</v>
      </c>
    </row>
    <row r="184" spans="1:4" s="2" customFormat="1" ht="12.75">
      <c r="A184" s="212"/>
      <c r="B184" s="96"/>
      <c r="C184" s="151" t="s">
        <v>236</v>
      </c>
      <c r="D184" s="15">
        <v>78</v>
      </c>
    </row>
    <row r="185" spans="1:4" s="2" customFormat="1" ht="12.75">
      <c r="A185" s="212"/>
      <c r="B185" s="96"/>
      <c r="C185" s="151" t="s">
        <v>237</v>
      </c>
      <c r="D185" s="15">
        <v>350</v>
      </c>
    </row>
    <row r="186" spans="1:4" s="2" customFormat="1" ht="12.75">
      <c r="A186" s="212"/>
      <c r="B186" s="96"/>
      <c r="C186" s="151" t="s">
        <v>238</v>
      </c>
      <c r="D186" s="15">
        <v>116</v>
      </c>
    </row>
    <row r="187" spans="1:4" s="2" customFormat="1" ht="12.75">
      <c r="A187" s="212"/>
      <c r="B187" s="97"/>
      <c r="C187" s="151" t="s">
        <v>239</v>
      </c>
      <c r="D187" s="15">
        <v>226</v>
      </c>
    </row>
    <row r="188" spans="1:4" s="2" customFormat="1" ht="12.75">
      <c r="A188" s="212"/>
      <c r="B188" s="98" t="s">
        <v>419</v>
      </c>
      <c r="C188" s="155" t="s">
        <v>512</v>
      </c>
      <c r="D188" s="40">
        <f t="shared" ref="D188" si="7">SUM(D189:D192)</f>
        <v>1125</v>
      </c>
    </row>
    <row r="189" spans="1:4" s="2" customFormat="1" ht="12.75">
      <c r="A189" s="212"/>
      <c r="B189" s="99"/>
      <c r="C189" s="172" t="s">
        <v>240</v>
      </c>
      <c r="D189" s="41">
        <v>200</v>
      </c>
    </row>
    <row r="190" spans="1:4" s="2" customFormat="1" ht="12.75">
      <c r="A190" s="212"/>
      <c r="B190" s="99"/>
      <c r="C190" s="172" t="s">
        <v>241</v>
      </c>
      <c r="D190" s="41">
        <v>325</v>
      </c>
    </row>
    <row r="191" spans="1:4" s="2" customFormat="1" ht="12.75">
      <c r="A191" s="212"/>
      <c r="B191" s="99"/>
      <c r="C191" s="172" t="s">
        <v>242</v>
      </c>
      <c r="D191" s="41">
        <v>350</v>
      </c>
    </row>
    <row r="192" spans="1:4" s="2" customFormat="1" ht="12.75">
      <c r="A192" s="212"/>
      <c r="B192" s="100"/>
      <c r="C192" s="172" t="s">
        <v>243</v>
      </c>
      <c r="D192" s="41">
        <v>250</v>
      </c>
    </row>
    <row r="193" spans="1:4" s="2" customFormat="1" ht="12.75">
      <c r="A193" s="213"/>
      <c r="B193" s="39" t="s">
        <v>420</v>
      </c>
      <c r="C193" s="174" t="s">
        <v>244</v>
      </c>
      <c r="D193" s="44">
        <v>862</v>
      </c>
    </row>
    <row r="194" spans="1:4" s="2" customFormat="1" ht="12.75">
      <c r="A194" s="209" t="s">
        <v>495</v>
      </c>
      <c r="B194" s="45" t="s">
        <v>484</v>
      </c>
      <c r="C194" s="175"/>
      <c r="D194" s="46">
        <f>SUM(D195,D223,D229,D235,D236,D240,D244)</f>
        <v>21940</v>
      </c>
    </row>
    <row r="195" spans="1:4" s="6" customFormat="1" ht="12.75">
      <c r="A195" s="212"/>
      <c r="B195" s="29" t="s">
        <v>485</v>
      </c>
      <c r="C195" s="161"/>
      <c r="D195" s="146">
        <f>D196+D204+D214+D218</f>
        <v>7027</v>
      </c>
    </row>
    <row r="196" spans="1:4" s="2" customFormat="1" ht="12.75">
      <c r="A196" s="212"/>
      <c r="B196" s="77" t="s">
        <v>397</v>
      </c>
      <c r="C196" s="175" t="s">
        <v>486</v>
      </c>
      <c r="D196" s="46">
        <f>SUM(D197:D203)</f>
        <v>1495</v>
      </c>
    </row>
    <row r="197" spans="1:4" s="2" customFormat="1" ht="12.75">
      <c r="A197" s="212"/>
      <c r="B197" s="78"/>
      <c r="C197" s="168" t="s">
        <v>157</v>
      </c>
      <c r="D197" s="47">
        <v>500</v>
      </c>
    </row>
    <row r="198" spans="1:4" s="2" customFormat="1" ht="12.75">
      <c r="A198" s="212"/>
      <c r="B198" s="78"/>
      <c r="C198" s="151" t="s">
        <v>158</v>
      </c>
      <c r="D198" s="15">
        <v>240</v>
      </c>
    </row>
    <row r="199" spans="1:4" s="2" customFormat="1" ht="12.75">
      <c r="A199" s="212"/>
      <c r="B199" s="78"/>
      <c r="C199" s="168" t="s">
        <v>159</v>
      </c>
      <c r="D199" s="48">
        <v>115</v>
      </c>
    </row>
    <row r="200" spans="1:4" s="2" customFormat="1" ht="12.75">
      <c r="A200" s="212"/>
      <c r="B200" s="78"/>
      <c r="C200" s="168" t="s">
        <v>160</v>
      </c>
      <c r="D200" s="48">
        <v>200</v>
      </c>
    </row>
    <row r="201" spans="1:4" s="2" customFormat="1" ht="12.75">
      <c r="A201" s="212"/>
      <c r="B201" s="78"/>
      <c r="C201" s="168" t="s">
        <v>161</v>
      </c>
      <c r="D201" s="48">
        <v>100</v>
      </c>
    </row>
    <row r="202" spans="1:4" s="2" customFormat="1" ht="12.75">
      <c r="A202" s="212"/>
      <c r="B202" s="78"/>
      <c r="C202" s="168" t="s">
        <v>162</v>
      </c>
      <c r="D202" s="48">
        <v>110</v>
      </c>
    </row>
    <row r="203" spans="1:4" s="2" customFormat="1" ht="12.75">
      <c r="A203" s="212"/>
      <c r="B203" s="79"/>
      <c r="C203" s="174" t="s">
        <v>163</v>
      </c>
      <c r="D203" s="44">
        <v>230</v>
      </c>
    </row>
    <row r="204" spans="1:4" s="5" customFormat="1" ht="12.75">
      <c r="A204" s="212"/>
      <c r="B204" s="77" t="s">
        <v>561</v>
      </c>
      <c r="C204" s="176" t="s">
        <v>563</v>
      </c>
      <c r="D204" s="49">
        <f>SUM(D205:D213)</f>
        <v>2786</v>
      </c>
    </row>
    <row r="205" spans="1:4" s="2" customFormat="1" ht="12.75">
      <c r="A205" s="212"/>
      <c r="B205" s="78"/>
      <c r="C205" s="168" t="s">
        <v>164</v>
      </c>
      <c r="D205" s="48">
        <v>190</v>
      </c>
    </row>
    <row r="206" spans="1:4" s="2" customFormat="1" ht="12.75">
      <c r="A206" s="212"/>
      <c r="B206" s="78"/>
      <c r="C206" s="168" t="s">
        <v>165</v>
      </c>
      <c r="D206" s="48">
        <v>150</v>
      </c>
    </row>
    <row r="207" spans="1:4" s="2" customFormat="1" ht="12.75">
      <c r="A207" s="212"/>
      <c r="B207" s="78"/>
      <c r="C207" s="168" t="s">
        <v>166</v>
      </c>
      <c r="D207" s="48">
        <v>110</v>
      </c>
    </row>
    <row r="208" spans="1:4" s="2" customFormat="1" ht="12.75">
      <c r="A208" s="212"/>
      <c r="B208" s="78"/>
      <c r="C208" s="168" t="s">
        <v>167</v>
      </c>
      <c r="D208" s="48">
        <v>75</v>
      </c>
    </row>
    <row r="209" spans="1:4" s="2" customFormat="1" ht="12.75">
      <c r="A209" s="212"/>
      <c r="B209" s="78"/>
      <c r="C209" s="168" t="s">
        <v>175</v>
      </c>
      <c r="D209" s="44">
        <v>438</v>
      </c>
    </row>
    <row r="210" spans="1:4" s="2" customFormat="1" ht="12.75">
      <c r="A210" s="212"/>
      <c r="B210" s="78"/>
      <c r="C210" s="168" t="s">
        <v>176</v>
      </c>
      <c r="D210" s="44">
        <v>375</v>
      </c>
    </row>
    <row r="211" spans="1:4" s="2" customFormat="1" ht="12.75">
      <c r="A211" s="212"/>
      <c r="B211" s="78"/>
      <c r="C211" s="168" t="s">
        <v>177</v>
      </c>
      <c r="D211" s="44">
        <v>275</v>
      </c>
    </row>
    <row r="212" spans="1:4" s="2" customFormat="1" ht="12.75">
      <c r="A212" s="212"/>
      <c r="B212" s="78"/>
      <c r="C212" s="174" t="s">
        <v>178</v>
      </c>
      <c r="D212" s="44">
        <v>373</v>
      </c>
    </row>
    <row r="213" spans="1:4" s="2" customFormat="1" ht="12.75">
      <c r="A213" s="212"/>
      <c r="B213" s="79"/>
      <c r="C213" s="177" t="s">
        <v>562</v>
      </c>
      <c r="D213" s="50">
        <v>800</v>
      </c>
    </row>
    <row r="214" spans="1:4" s="5" customFormat="1" ht="12.75">
      <c r="A214" s="212"/>
      <c r="B214" s="77" t="s">
        <v>398</v>
      </c>
      <c r="C214" s="178" t="s">
        <v>487</v>
      </c>
      <c r="D214" s="46">
        <f>SUM(D215:D217)</f>
        <v>1298</v>
      </c>
    </row>
    <row r="215" spans="1:4" s="2" customFormat="1" ht="12.75">
      <c r="A215" s="212"/>
      <c r="B215" s="78"/>
      <c r="C215" s="168" t="s">
        <v>168</v>
      </c>
      <c r="D215" s="48">
        <v>201</v>
      </c>
    </row>
    <row r="216" spans="1:4" s="2" customFormat="1" ht="12.75">
      <c r="A216" s="212"/>
      <c r="B216" s="78"/>
      <c r="C216" s="168" t="s">
        <v>169</v>
      </c>
      <c r="D216" s="48">
        <v>206</v>
      </c>
    </row>
    <row r="217" spans="1:4" s="2" customFormat="1" ht="12.75">
      <c r="A217" s="212"/>
      <c r="B217" s="79"/>
      <c r="C217" s="168" t="s">
        <v>170</v>
      </c>
      <c r="D217" s="48">
        <v>891</v>
      </c>
    </row>
    <row r="218" spans="1:4" s="5" customFormat="1" ht="12.75">
      <c r="A218" s="212"/>
      <c r="B218" s="77" t="s">
        <v>488</v>
      </c>
      <c r="C218" s="179" t="s">
        <v>489</v>
      </c>
      <c r="D218" s="51">
        <f>SUM(D219:D222)</f>
        <v>1448</v>
      </c>
    </row>
    <row r="219" spans="1:4" s="2" customFormat="1" ht="12.75">
      <c r="A219" s="212"/>
      <c r="B219" s="78"/>
      <c r="C219" s="151" t="s">
        <v>171</v>
      </c>
      <c r="D219" s="15">
        <v>200</v>
      </c>
    </row>
    <row r="220" spans="1:4" s="2" customFormat="1" ht="12.75">
      <c r="A220" s="212"/>
      <c r="B220" s="78"/>
      <c r="C220" s="151" t="s">
        <v>172</v>
      </c>
      <c r="D220" s="15">
        <v>598</v>
      </c>
    </row>
    <row r="221" spans="1:4" s="2" customFormat="1" ht="12.75">
      <c r="A221" s="212"/>
      <c r="B221" s="78"/>
      <c r="C221" s="151" t="s">
        <v>173</v>
      </c>
      <c r="D221" s="15">
        <v>450</v>
      </c>
    </row>
    <row r="222" spans="1:4" s="2" customFormat="1" ht="12.75">
      <c r="A222" s="212"/>
      <c r="B222" s="79"/>
      <c r="C222" s="151" t="s">
        <v>174</v>
      </c>
      <c r="D222" s="15">
        <v>200</v>
      </c>
    </row>
    <row r="223" spans="1:4" s="2" customFormat="1" ht="12.75">
      <c r="A223" s="212"/>
      <c r="B223" s="74" t="s">
        <v>399</v>
      </c>
      <c r="C223" s="175" t="s">
        <v>490</v>
      </c>
      <c r="D223" s="46">
        <f>SUM(D224:D228)</f>
        <v>1605</v>
      </c>
    </row>
    <row r="224" spans="1:4" s="2" customFormat="1" ht="12.75">
      <c r="A224" s="212"/>
      <c r="B224" s="75"/>
      <c r="C224" s="151" t="s">
        <v>179</v>
      </c>
      <c r="D224" s="13">
        <v>220</v>
      </c>
    </row>
    <row r="225" spans="1:4" s="2" customFormat="1" ht="12.75">
      <c r="A225" s="212"/>
      <c r="B225" s="75"/>
      <c r="C225" s="151" t="s">
        <v>180</v>
      </c>
      <c r="D225" s="13">
        <v>500</v>
      </c>
    </row>
    <row r="226" spans="1:4" s="2" customFormat="1" ht="12.75">
      <c r="A226" s="212"/>
      <c r="B226" s="75"/>
      <c r="C226" s="151" t="s">
        <v>181</v>
      </c>
      <c r="D226" s="13">
        <v>469</v>
      </c>
    </row>
    <row r="227" spans="1:4" s="2" customFormat="1" ht="12.75">
      <c r="A227" s="212"/>
      <c r="B227" s="75"/>
      <c r="C227" s="151" t="s">
        <v>182</v>
      </c>
      <c r="D227" s="13">
        <v>216</v>
      </c>
    </row>
    <row r="228" spans="1:4" s="2" customFormat="1" ht="12.75">
      <c r="A228" s="212"/>
      <c r="B228" s="76"/>
      <c r="C228" s="151" t="s">
        <v>183</v>
      </c>
      <c r="D228" s="13">
        <v>200</v>
      </c>
    </row>
    <row r="229" spans="1:4" s="2" customFormat="1" ht="12.75">
      <c r="A229" s="212"/>
      <c r="B229" s="74" t="s">
        <v>400</v>
      </c>
      <c r="C229" s="175" t="s">
        <v>491</v>
      </c>
      <c r="D229" s="46">
        <f>SUM(D230:D234)</f>
        <v>3417</v>
      </c>
    </row>
    <row r="230" spans="1:4" s="2" customFormat="1" ht="24.75">
      <c r="A230" s="212"/>
      <c r="B230" s="75"/>
      <c r="C230" s="180" t="s">
        <v>184</v>
      </c>
      <c r="D230" s="15">
        <v>189</v>
      </c>
    </row>
    <row r="231" spans="1:4" s="2" customFormat="1" ht="24.75">
      <c r="A231" s="212"/>
      <c r="B231" s="75"/>
      <c r="C231" s="180" t="s">
        <v>185</v>
      </c>
      <c r="D231" s="15">
        <v>700</v>
      </c>
    </row>
    <row r="232" spans="1:4" s="2" customFormat="1" ht="24.75">
      <c r="A232" s="212"/>
      <c r="B232" s="75"/>
      <c r="C232" s="180" t="s">
        <v>186</v>
      </c>
      <c r="D232" s="15">
        <v>1200</v>
      </c>
    </row>
    <row r="233" spans="1:4" s="2" customFormat="1" ht="24.75">
      <c r="A233" s="212"/>
      <c r="B233" s="75"/>
      <c r="C233" s="180" t="s">
        <v>187</v>
      </c>
      <c r="D233" s="15">
        <v>1128</v>
      </c>
    </row>
    <row r="234" spans="1:4" s="2" customFormat="1" ht="12.75">
      <c r="A234" s="212"/>
      <c r="B234" s="76"/>
      <c r="C234" s="180" t="s">
        <v>188</v>
      </c>
      <c r="D234" s="15">
        <v>200</v>
      </c>
    </row>
    <row r="235" spans="1:4" s="2" customFormat="1" ht="12.75">
      <c r="A235" s="212"/>
      <c r="B235" s="52" t="s">
        <v>564</v>
      </c>
      <c r="C235" s="168" t="s">
        <v>189</v>
      </c>
      <c r="D235" s="48">
        <v>2011</v>
      </c>
    </row>
    <row r="236" spans="1:4" s="2" customFormat="1" ht="12.75">
      <c r="A236" s="212"/>
      <c r="B236" s="71" t="s">
        <v>401</v>
      </c>
      <c r="C236" s="175" t="s">
        <v>492</v>
      </c>
      <c r="D236" s="46">
        <f>SUM(D237:D239)</f>
        <v>2818</v>
      </c>
    </row>
    <row r="237" spans="1:4" s="2" customFormat="1" ht="12.75">
      <c r="A237" s="212"/>
      <c r="B237" s="72"/>
      <c r="C237" s="168" t="s">
        <v>190</v>
      </c>
      <c r="D237" s="48">
        <v>1880</v>
      </c>
    </row>
    <row r="238" spans="1:4" s="2" customFormat="1" ht="12.75">
      <c r="A238" s="212"/>
      <c r="B238" s="72"/>
      <c r="C238" s="168" t="s">
        <v>191</v>
      </c>
      <c r="D238" s="48">
        <v>378</v>
      </c>
    </row>
    <row r="239" spans="1:4" s="2" customFormat="1" ht="12.75">
      <c r="A239" s="212"/>
      <c r="B239" s="73"/>
      <c r="C239" s="168" t="s">
        <v>192</v>
      </c>
      <c r="D239" s="48">
        <v>560</v>
      </c>
    </row>
    <row r="240" spans="1:4" s="2" customFormat="1" ht="12.75">
      <c r="A240" s="212"/>
      <c r="B240" s="74" t="s">
        <v>402</v>
      </c>
      <c r="C240" s="181" t="s">
        <v>493</v>
      </c>
      <c r="D240" s="51">
        <f>SUM(D241:D243)</f>
        <v>1983</v>
      </c>
    </row>
    <row r="241" spans="1:4" s="2" customFormat="1" ht="12.75">
      <c r="A241" s="212"/>
      <c r="B241" s="75"/>
      <c r="C241" s="168" t="s">
        <v>193</v>
      </c>
      <c r="D241" s="48">
        <v>925</v>
      </c>
    </row>
    <row r="242" spans="1:4" s="2" customFormat="1" ht="24.75">
      <c r="A242" s="212"/>
      <c r="B242" s="75"/>
      <c r="C242" s="182" t="s">
        <v>194</v>
      </c>
      <c r="D242" s="47">
        <v>778</v>
      </c>
    </row>
    <row r="243" spans="1:4" s="2" customFormat="1" ht="12.75">
      <c r="A243" s="212"/>
      <c r="B243" s="76"/>
      <c r="C243" s="182" t="s">
        <v>195</v>
      </c>
      <c r="D243" s="47">
        <v>280</v>
      </c>
    </row>
    <row r="244" spans="1:4" s="2" customFormat="1" ht="12.75">
      <c r="A244" s="212"/>
      <c r="B244" s="77" t="s">
        <v>403</v>
      </c>
      <c r="C244" s="175" t="s">
        <v>494</v>
      </c>
      <c r="D244" s="46">
        <f>SUM(D245:D247)</f>
        <v>3079</v>
      </c>
    </row>
    <row r="245" spans="1:4" s="2" customFormat="1" ht="12.75">
      <c r="A245" s="212"/>
      <c r="B245" s="78"/>
      <c r="C245" s="168" t="s">
        <v>196</v>
      </c>
      <c r="D245" s="48">
        <v>460</v>
      </c>
    </row>
    <row r="246" spans="1:4" s="2" customFormat="1" ht="12.75">
      <c r="A246" s="212"/>
      <c r="B246" s="78"/>
      <c r="C246" s="168" t="s">
        <v>197</v>
      </c>
      <c r="D246" s="48">
        <v>854</v>
      </c>
    </row>
    <row r="247" spans="1:4" s="2" customFormat="1" ht="12.75">
      <c r="A247" s="213"/>
      <c r="B247" s="79"/>
      <c r="C247" s="168" t="s">
        <v>198</v>
      </c>
      <c r="D247" s="48">
        <v>1765</v>
      </c>
    </row>
    <row r="248" spans="1:4" s="6" customFormat="1" ht="12.75">
      <c r="A248" s="209" t="s">
        <v>525</v>
      </c>
      <c r="B248" s="12" t="s">
        <v>514</v>
      </c>
      <c r="C248" s="150"/>
      <c r="D248" s="11">
        <f>D249+D268+D271+D274+D277+D280+D284+D290</f>
        <v>34253</v>
      </c>
    </row>
    <row r="249" spans="1:4" s="2" customFormat="1" ht="12.75">
      <c r="A249" s="212"/>
      <c r="B249" s="16" t="s">
        <v>515</v>
      </c>
      <c r="C249" s="153"/>
      <c r="D249" s="17">
        <f>D250+D262+D265</f>
        <v>13004</v>
      </c>
    </row>
    <row r="250" spans="1:4" s="2" customFormat="1" ht="12.75">
      <c r="A250" s="212"/>
      <c r="B250" s="74" t="s">
        <v>404</v>
      </c>
      <c r="C250" s="153" t="s">
        <v>563</v>
      </c>
      <c r="D250" s="17">
        <f>SUM(D251:D261)</f>
        <v>7437</v>
      </c>
    </row>
    <row r="251" spans="1:4" s="2" customFormat="1" ht="12.75">
      <c r="A251" s="212"/>
      <c r="B251" s="75"/>
      <c r="C251" s="182" t="s">
        <v>0</v>
      </c>
      <c r="D251" s="53">
        <v>2000</v>
      </c>
    </row>
    <row r="252" spans="1:4" s="2" customFormat="1" ht="12.75">
      <c r="A252" s="212"/>
      <c r="B252" s="75"/>
      <c r="C252" s="182" t="s">
        <v>3</v>
      </c>
      <c r="D252" s="15">
        <v>500</v>
      </c>
    </row>
    <row r="253" spans="1:4" s="2" customFormat="1" ht="12.75">
      <c r="A253" s="212"/>
      <c r="B253" s="75"/>
      <c r="C253" s="183" t="s">
        <v>565</v>
      </c>
      <c r="D253" s="47">
        <v>800</v>
      </c>
    </row>
    <row r="254" spans="1:4" s="2" customFormat="1" ht="12.75">
      <c r="A254" s="212"/>
      <c r="B254" s="75"/>
      <c r="C254" s="151" t="s">
        <v>6</v>
      </c>
      <c r="D254" s="15">
        <v>650</v>
      </c>
    </row>
    <row r="255" spans="1:4" s="2" customFormat="1" ht="12.75">
      <c r="A255" s="212"/>
      <c r="B255" s="75"/>
      <c r="C255" s="151" t="s">
        <v>7</v>
      </c>
      <c r="D255" s="15">
        <v>500</v>
      </c>
    </row>
    <row r="256" spans="1:4" s="2" customFormat="1" ht="12.75">
      <c r="A256" s="212"/>
      <c r="B256" s="75"/>
      <c r="C256" s="151" t="s">
        <v>8</v>
      </c>
      <c r="D256" s="15">
        <v>306</v>
      </c>
    </row>
    <row r="257" spans="1:4" s="2" customFormat="1" ht="12.75">
      <c r="A257" s="212"/>
      <c r="B257" s="75"/>
      <c r="C257" s="151" t="s">
        <v>9</v>
      </c>
      <c r="D257" s="15">
        <v>570</v>
      </c>
    </row>
    <row r="258" spans="1:4" s="2" customFormat="1" ht="12.75">
      <c r="A258" s="212"/>
      <c r="B258" s="75"/>
      <c r="C258" s="151" t="s">
        <v>10</v>
      </c>
      <c r="D258" s="15">
        <v>610</v>
      </c>
    </row>
    <row r="259" spans="1:4" s="2" customFormat="1" ht="12.75">
      <c r="A259" s="212"/>
      <c r="B259" s="75"/>
      <c r="C259" s="151" t="s">
        <v>11</v>
      </c>
      <c r="D259" s="15">
        <v>548</v>
      </c>
    </row>
    <row r="260" spans="1:4" s="2" customFormat="1" ht="12.75">
      <c r="A260" s="212"/>
      <c r="B260" s="75"/>
      <c r="C260" s="182" t="s">
        <v>12</v>
      </c>
      <c r="D260" s="47">
        <v>430</v>
      </c>
    </row>
    <row r="261" spans="1:4" s="2" customFormat="1" ht="12.75">
      <c r="A261" s="212"/>
      <c r="B261" s="76"/>
      <c r="C261" s="182" t="s">
        <v>13</v>
      </c>
      <c r="D261" s="53">
        <v>523</v>
      </c>
    </row>
    <row r="262" spans="1:4" s="5" customFormat="1" ht="12.75">
      <c r="A262" s="212"/>
      <c r="B262" s="74" t="s">
        <v>421</v>
      </c>
      <c r="C262" s="184" t="s">
        <v>516</v>
      </c>
      <c r="D262" s="54">
        <f>SUM(D263:D264)</f>
        <v>3161</v>
      </c>
    </row>
    <row r="263" spans="1:4" s="2" customFormat="1" ht="12.75">
      <c r="A263" s="212"/>
      <c r="B263" s="75"/>
      <c r="C263" s="151" t="s">
        <v>1</v>
      </c>
      <c r="D263" s="15">
        <v>1311</v>
      </c>
    </row>
    <row r="264" spans="1:4" s="2" customFormat="1" ht="12.75">
      <c r="A264" s="212"/>
      <c r="B264" s="76"/>
      <c r="C264" s="151" t="s">
        <v>2</v>
      </c>
      <c r="D264" s="15">
        <v>1850</v>
      </c>
    </row>
    <row r="265" spans="1:4" s="2" customFormat="1" ht="12.75">
      <c r="A265" s="212"/>
      <c r="B265" s="74" t="s">
        <v>340</v>
      </c>
      <c r="C265" s="153" t="s">
        <v>517</v>
      </c>
      <c r="D265" s="54">
        <f>SUM(D266:D267)</f>
        <v>2406</v>
      </c>
    </row>
    <row r="266" spans="1:4" s="2" customFormat="1" ht="12.75">
      <c r="A266" s="212"/>
      <c r="B266" s="75"/>
      <c r="C266" s="151" t="s">
        <v>4</v>
      </c>
      <c r="D266" s="15">
        <v>1274</v>
      </c>
    </row>
    <row r="267" spans="1:4" s="2" customFormat="1" ht="12.75">
      <c r="A267" s="212"/>
      <c r="B267" s="76"/>
      <c r="C267" s="151" t="s">
        <v>5</v>
      </c>
      <c r="D267" s="15">
        <v>1132</v>
      </c>
    </row>
    <row r="268" spans="1:4" s="2" customFormat="1" ht="12.75">
      <c r="A268" s="212"/>
      <c r="B268" s="74" t="s">
        <v>422</v>
      </c>
      <c r="C268" s="153" t="s">
        <v>518</v>
      </c>
      <c r="D268" s="54">
        <f>SUM(D269:D270)</f>
        <v>2589</v>
      </c>
    </row>
    <row r="269" spans="1:4" s="2" customFormat="1" ht="12.75">
      <c r="A269" s="212"/>
      <c r="B269" s="75"/>
      <c r="C269" s="185" t="s">
        <v>14</v>
      </c>
      <c r="D269" s="55">
        <v>1589</v>
      </c>
    </row>
    <row r="270" spans="1:4" s="2" customFormat="1" ht="12.75">
      <c r="A270" s="212"/>
      <c r="B270" s="76"/>
      <c r="C270" s="185" t="s">
        <v>15</v>
      </c>
      <c r="D270" s="55">
        <v>1000</v>
      </c>
    </row>
    <row r="271" spans="1:4" s="2" customFormat="1" ht="12.75">
      <c r="A271" s="212"/>
      <c r="B271" s="74" t="s">
        <v>423</v>
      </c>
      <c r="C271" s="153" t="s">
        <v>519</v>
      </c>
      <c r="D271" s="54">
        <f>SUM(D272:D273)</f>
        <v>3299</v>
      </c>
    </row>
    <row r="272" spans="1:4" s="2" customFormat="1" ht="12.75">
      <c r="A272" s="212"/>
      <c r="B272" s="75"/>
      <c r="C272" s="182" t="s">
        <v>16</v>
      </c>
      <c r="D272" s="55">
        <v>1890</v>
      </c>
    </row>
    <row r="273" spans="1:4" s="2" customFormat="1" ht="12.75">
      <c r="A273" s="212"/>
      <c r="B273" s="76"/>
      <c r="C273" s="182" t="s">
        <v>17</v>
      </c>
      <c r="D273" s="47">
        <v>1409</v>
      </c>
    </row>
    <row r="274" spans="1:4" s="2" customFormat="1" ht="12.75">
      <c r="A274" s="212"/>
      <c r="B274" s="74" t="s">
        <v>424</v>
      </c>
      <c r="C274" s="153" t="s">
        <v>520</v>
      </c>
      <c r="D274" s="54">
        <f>SUM(D275:D276)</f>
        <v>2685</v>
      </c>
    </row>
    <row r="275" spans="1:4" s="2" customFormat="1" ht="12.75">
      <c r="A275" s="212"/>
      <c r="B275" s="75"/>
      <c r="C275" s="151" t="s">
        <v>18</v>
      </c>
      <c r="D275" s="13">
        <v>1485</v>
      </c>
    </row>
    <row r="276" spans="1:4" s="2" customFormat="1" ht="12.75">
      <c r="A276" s="212"/>
      <c r="B276" s="76"/>
      <c r="C276" s="151" t="s">
        <v>19</v>
      </c>
      <c r="D276" s="13">
        <v>1200</v>
      </c>
    </row>
    <row r="277" spans="1:4" s="2" customFormat="1" ht="12.75">
      <c r="A277" s="212"/>
      <c r="B277" s="82" t="s">
        <v>425</v>
      </c>
      <c r="C277" s="153" t="s">
        <v>521</v>
      </c>
      <c r="D277" s="54">
        <f>SUM(D278:D279)</f>
        <v>2952</v>
      </c>
    </row>
    <row r="278" spans="1:4" s="2" customFormat="1" ht="12.75">
      <c r="A278" s="212"/>
      <c r="B278" s="83"/>
      <c r="C278" s="151" t="s">
        <v>20</v>
      </c>
      <c r="D278" s="15">
        <v>2000</v>
      </c>
    </row>
    <row r="279" spans="1:4" s="2" customFormat="1" ht="12.75">
      <c r="A279" s="212"/>
      <c r="B279" s="84"/>
      <c r="C279" s="151" t="s">
        <v>245</v>
      </c>
      <c r="D279" s="15">
        <v>952</v>
      </c>
    </row>
    <row r="280" spans="1:4" s="2" customFormat="1" ht="12.75">
      <c r="A280" s="212"/>
      <c r="B280" s="74" t="s">
        <v>341</v>
      </c>
      <c r="C280" s="153" t="s">
        <v>522</v>
      </c>
      <c r="D280" s="11">
        <f>SUM(D281:D283)</f>
        <v>4002</v>
      </c>
    </row>
    <row r="281" spans="1:4" s="2" customFormat="1" ht="12.75">
      <c r="A281" s="212"/>
      <c r="B281" s="75"/>
      <c r="C281" s="185" t="s">
        <v>21</v>
      </c>
      <c r="D281" s="55">
        <v>1000</v>
      </c>
    </row>
    <row r="282" spans="1:4" s="2" customFormat="1" ht="12.75">
      <c r="A282" s="212"/>
      <c r="B282" s="75"/>
      <c r="C282" s="185" t="s">
        <v>22</v>
      </c>
      <c r="D282" s="55">
        <v>1302</v>
      </c>
    </row>
    <row r="283" spans="1:4" s="2" customFormat="1" ht="12.75">
      <c r="A283" s="212"/>
      <c r="B283" s="76"/>
      <c r="C283" s="185" t="s">
        <v>23</v>
      </c>
      <c r="D283" s="55">
        <v>1700</v>
      </c>
    </row>
    <row r="284" spans="1:4" s="2" customFormat="1" ht="12.75">
      <c r="A284" s="212"/>
      <c r="B284" s="74" t="s">
        <v>342</v>
      </c>
      <c r="C284" s="150" t="s">
        <v>523</v>
      </c>
      <c r="D284" s="11">
        <f>SUM(D285:D289)</f>
        <v>2829</v>
      </c>
    </row>
    <row r="285" spans="1:4" s="2" customFormat="1" ht="12.75">
      <c r="A285" s="212"/>
      <c r="B285" s="75"/>
      <c r="C285" s="151" t="s">
        <v>24</v>
      </c>
      <c r="D285" s="15">
        <v>1200</v>
      </c>
    </row>
    <row r="286" spans="1:4" s="2" customFormat="1" ht="12.75">
      <c r="A286" s="212"/>
      <c r="B286" s="75"/>
      <c r="C286" s="151" t="s">
        <v>25</v>
      </c>
      <c r="D286" s="15">
        <v>640</v>
      </c>
    </row>
    <row r="287" spans="1:4" s="2" customFormat="1" ht="12.75">
      <c r="A287" s="212"/>
      <c r="B287" s="75"/>
      <c r="C287" s="151" t="s">
        <v>246</v>
      </c>
      <c r="D287" s="15">
        <v>200</v>
      </c>
    </row>
    <row r="288" spans="1:4" s="2" customFormat="1" ht="12.75">
      <c r="A288" s="212"/>
      <c r="B288" s="75"/>
      <c r="C288" s="151" t="s">
        <v>247</v>
      </c>
      <c r="D288" s="15">
        <v>300</v>
      </c>
    </row>
    <row r="289" spans="1:4" s="2" customFormat="1" ht="12.75">
      <c r="A289" s="212"/>
      <c r="B289" s="76"/>
      <c r="C289" s="151" t="s">
        <v>26</v>
      </c>
      <c r="D289" s="15">
        <v>489</v>
      </c>
    </row>
    <row r="290" spans="1:4" s="2" customFormat="1" ht="12.75">
      <c r="A290" s="212"/>
      <c r="B290" s="74" t="s">
        <v>426</v>
      </c>
      <c r="C290" s="153" t="s">
        <v>524</v>
      </c>
      <c r="D290" s="17">
        <f>SUM(D291:D297)</f>
        <v>2893</v>
      </c>
    </row>
    <row r="291" spans="1:4" s="2" customFormat="1" ht="12.75">
      <c r="A291" s="212"/>
      <c r="B291" s="75"/>
      <c r="C291" s="151" t="s">
        <v>27</v>
      </c>
      <c r="D291" s="15">
        <v>500</v>
      </c>
    </row>
    <row r="292" spans="1:4" s="2" customFormat="1" ht="12.75">
      <c r="A292" s="212"/>
      <c r="B292" s="75"/>
      <c r="C292" s="151" t="s">
        <v>28</v>
      </c>
      <c r="D292" s="15">
        <v>600</v>
      </c>
    </row>
    <row r="293" spans="1:4" s="2" customFormat="1" ht="12.75">
      <c r="A293" s="212"/>
      <c r="B293" s="75"/>
      <c r="C293" s="151" t="s">
        <v>29</v>
      </c>
      <c r="D293" s="15">
        <v>325</v>
      </c>
    </row>
    <row r="294" spans="1:4" s="2" customFormat="1" ht="12.75">
      <c r="A294" s="212"/>
      <c r="B294" s="75"/>
      <c r="C294" s="151" t="s">
        <v>30</v>
      </c>
      <c r="D294" s="15">
        <v>340</v>
      </c>
    </row>
    <row r="295" spans="1:4" s="2" customFormat="1" ht="12.75">
      <c r="A295" s="212"/>
      <c r="B295" s="75"/>
      <c r="C295" s="151" t="s">
        <v>31</v>
      </c>
      <c r="D295" s="15">
        <v>455</v>
      </c>
    </row>
    <row r="296" spans="1:4" s="2" customFormat="1" ht="12.75">
      <c r="A296" s="212"/>
      <c r="B296" s="75"/>
      <c r="C296" s="151" t="s">
        <v>32</v>
      </c>
      <c r="D296" s="15">
        <v>303</v>
      </c>
    </row>
    <row r="297" spans="1:4" s="2" customFormat="1" ht="12.75">
      <c r="A297" s="213"/>
      <c r="B297" s="76"/>
      <c r="C297" s="151" t="s">
        <v>33</v>
      </c>
      <c r="D297" s="15">
        <v>370</v>
      </c>
    </row>
    <row r="298" spans="1:4" s="2" customFormat="1" ht="12.75">
      <c r="A298" s="209" t="s">
        <v>540</v>
      </c>
      <c r="B298" s="45" t="s">
        <v>567</v>
      </c>
      <c r="C298" s="186"/>
      <c r="D298" s="46">
        <f>D299+D307+D310+D302</f>
        <v>7541</v>
      </c>
    </row>
    <row r="299" spans="1:4" s="2" customFormat="1" ht="12.75">
      <c r="A299" s="212"/>
      <c r="B299" s="116" t="s">
        <v>535</v>
      </c>
      <c r="C299" s="187" t="s">
        <v>536</v>
      </c>
      <c r="D299" s="50">
        <f>SUM(D300:D301)</f>
        <v>1325</v>
      </c>
    </row>
    <row r="300" spans="1:4" s="2" customFormat="1" ht="12.75">
      <c r="A300" s="212"/>
      <c r="B300" s="117"/>
      <c r="C300" s="151" t="s">
        <v>265</v>
      </c>
      <c r="D300" s="15">
        <v>705</v>
      </c>
    </row>
    <row r="301" spans="1:4" s="2" customFormat="1" ht="12.75">
      <c r="A301" s="212"/>
      <c r="B301" s="118"/>
      <c r="C301" s="151" t="s">
        <v>266</v>
      </c>
      <c r="D301" s="15">
        <v>620</v>
      </c>
    </row>
    <row r="302" spans="1:4" s="2" customFormat="1" ht="12.75">
      <c r="A302" s="212"/>
      <c r="B302" s="119" t="s">
        <v>430</v>
      </c>
      <c r="C302" s="150" t="s">
        <v>537</v>
      </c>
      <c r="D302" s="15">
        <f>SUM(D303:D306)</f>
        <v>2241</v>
      </c>
    </row>
    <row r="303" spans="1:4" s="2" customFormat="1" ht="12.75">
      <c r="A303" s="212"/>
      <c r="B303" s="120"/>
      <c r="C303" s="188" t="s">
        <v>267</v>
      </c>
      <c r="D303" s="15">
        <v>380</v>
      </c>
    </row>
    <row r="304" spans="1:4" s="2" customFormat="1" ht="12.75">
      <c r="A304" s="212"/>
      <c r="B304" s="120"/>
      <c r="C304" s="188" t="s">
        <v>268</v>
      </c>
      <c r="D304" s="15">
        <v>870</v>
      </c>
    </row>
    <row r="305" spans="1:4" s="2" customFormat="1" ht="12.75">
      <c r="A305" s="212"/>
      <c r="B305" s="120"/>
      <c r="C305" s="188" t="s">
        <v>269</v>
      </c>
      <c r="D305" s="15">
        <v>600</v>
      </c>
    </row>
    <row r="306" spans="1:4" s="2" customFormat="1" ht="12.75">
      <c r="A306" s="212"/>
      <c r="B306" s="121"/>
      <c r="C306" s="188" t="s">
        <v>270</v>
      </c>
      <c r="D306" s="15">
        <v>391</v>
      </c>
    </row>
    <row r="307" spans="1:4" s="2" customFormat="1" ht="12.75">
      <c r="A307" s="212"/>
      <c r="B307" s="122" t="s">
        <v>431</v>
      </c>
      <c r="C307" s="150" t="s">
        <v>538</v>
      </c>
      <c r="D307" s="15">
        <f>D308+D309</f>
        <v>2369</v>
      </c>
    </row>
    <row r="308" spans="1:4" s="2" customFormat="1" ht="12.75">
      <c r="A308" s="212"/>
      <c r="B308" s="123"/>
      <c r="C308" s="165" t="s">
        <v>271</v>
      </c>
      <c r="D308" s="24">
        <v>1500</v>
      </c>
    </row>
    <row r="309" spans="1:4" s="2" customFormat="1" ht="12.75">
      <c r="A309" s="212"/>
      <c r="B309" s="124"/>
      <c r="C309" s="165" t="s">
        <v>272</v>
      </c>
      <c r="D309" s="24">
        <v>869</v>
      </c>
    </row>
    <row r="310" spans="1:4" s="2" customFormat="1" ht="12.75">
      <c r="A310" s="212"/>
      <c r="B310" s="101" t="s">
        <v>432</v>
      </c>
      <c r="C310" s="169" t="s">
        <v>539</v>
      </c>
      <c r="D310" s="56">
        <f>SUM(D311:D313)</f>
        <v>1606</v>
      </c>
    </row>
    <row r="311" spans="1:4" s="2" customFormat="1" ht="12.75">
      <c r="A311" s="212"/>
      <c r="B311" s="102"/>
      <c r="C311" s="189" t="s">
        <v>273</v>
      </c>
      <c r="D311" s="24">
        <v>378</v>
      </c>
    </row>
    <row r="312" spans="1:4" s="2" customFormat="1" ht="12.75">
      <c r="A312" s="212"/>
      <c r="B312" s="102"/>
      <c r="C312" s="189" t="s">
        <v>274</v>
      </c>
      <c r="D312" s="24">
        <v>838</v>
      </c>
    </row>
    <row r="313" spans="1:4" s="2" customFormat="1" ht="12.75">
      <c r="A313" s="213"/>
      <c r="B313" s="103"/>
      <c r="C313" s="189" t="s">
        <v>275</v>
      </c>
      <c r="D313" s="24">
        <v>390</v>
      </c>
    </row>
    <row r="314" spans="1:4" s="2" customFormat="1" ht="12.75">
      <c r="A314" s="209" t="s">
        <v>534</v>
      </c>
      <c r="B314" s="57" t="s">
        <v>527</v>
      </c>
      <c r="C314" s="190"/>
      <c r="D314" s="49">
        <f>D315+D330+D334+D335+D339</f>
        <v>10330</v>
      </c>
    </row>
    <row r="315" spans="1:4" s="2" customFormat="1" ht="12.75">
      <c r="A315" s="212"/>
      <c r="B315" s="57" t="s">
        <v>528</v>
      </c>
      <c r="C315" s="190"/>
      <c r="D315" s="49">
        <f>D316+D323+D326</f>
        <v>3570</v>
      </c>
    </row>
    <row r="316" spans="1:4" s="2" customFormat="1" ht="12.75">
      <c r="A316" s="212"/>
      <c r="B316" s="104" t="s">
        <v>427</v>
      </c>
      <c r="C316" s="190" t="s">
        <v>526</v>
      </c>
      <c r="D316" s="49">
        <f>SUM(D317:D322)</f>
        <v>1421</v>
      </c>
    </row>
    <row r="317" spans="1:4" s="2" customFormat="1" ht="12.75">
      <c r="A317" s="212"/>
      <c r="B317" s="105"/>
      <c r="C317" s="191" t="s">
        <v>248</v>
      </c>
      <c r="D317" s="58">
        <v>135</v>
      </c>
    </row>
    <row r="318" spans="1:4" s="2" customFormat="1" ht="12.75">
      <c r="A318" s="212"/>
      <c r="B318" s="105"/>
      <c r="C318" s="191" t="s">
        <v>249</v>
      </c>
      <c r="D318" s="58">
        <v>160</v>
      </c>
    </row>
    <row r="319" spans="1:4" s="2" customFormat="1" ht="12.75">
      <c r="A319" s="212"/>
      <c r="B319" s="105"/>
      <c r="C319" s="191" t="s">
        <v>250</v>
      </c>
      <c r="D319" s="58">
        <v>201</v>
      </c>
    </row>
    <row r="320" spans="1:4" s="2" customFormat="1" ht="12.75">
      <c r="A320" s="212"/>
      <c r="B320" s="105"/>
      <c r="C320" s="191" t="s">
        <v>251</v>
      </c>
      <c r="D320" s="58">
        <v>340</v>
      </c>
    </row>
    <row r="321" spans="1:4" s="2" customFormat="1" ht="12.75">
      <c r="A321" s="212"/>
      <c r="B321" s="105"/>
      <c r="C321" s="191" t="s">
        <v>569</v>
      </c>
      <c r="D321" s="58">
        <v>325</v>
      </c>
    </row>
    <row r="322" spans="1:4" s="2" customFormat="1" ht="12.75">
      <c r="A322" s="212"/>
      <c r="B322" s="106"/>
      <c r="C322" s="191" t="s">
        <v>570</v>
      </c>
      <c r="D322" s="58">
        <v>260</v>
      </c>
    </row>
    <row r="323" spans="1:4" s="5" customFormat="1" ht="12.75">
      <c r="A323" s="212"/>
      <c r="B323" s="104" t="s">
        <v>404</v>
      </c>
      <c r="C323" s="192" t="s">
        <v>563</v>
      </c>
      <c r="D323" s="59">
        <f>SUM(D324:D325)</f>
        <v>697</v>
      </c>
    </row>
    <row r="324" spans="1:4" s="2" customFormat="1" ht="12.75">
      <c r="A324" s="212"/>
      <c r="B324" s="105"/>
      <c r="C324" s="193" t="s">
        <v>252</v>
      </c>
      <c r="D324" s="58">
        <v>200</v>
      </c>
    </row>
    <row r="325" spans="1:4" s="2" customFormat="1" ht="12.75">
      <c r="A325" s="212"/>
      <c r="B325" s="106"/>
      <c r="C325" s="194" t="s">
        <v>566</v>
      </c>
      <c r="D325" s="58">
        <v>497</v>
      </c>
    </row>
    <row r="326" spans="1:4" s="5" customFormat="1" ht="12.75">
      <c r="A326" s="212"/>
      <c r="B326" s="104" t="s">
        <v>428</v>
      </c>
      <c r="C326" s="195" t="s">
        <v>529</v>
      </c>
      <c r="D326" s="59">
        <f>SUM(D327:D329)</f>
        <v>1452</v>
      </c>
    </row>
    <row r="327" spans="1:4" s="2" customFormat="1" ht="12.75">
      <c r="A327" s="212"/>
      <c r="B327" s="105"/>
      <c r="C327" s="191" t="s">
        <v>253</v>
      </c>
      <c r="D327" s="58">
        <v>800</v>
      </c>
    </row>
    <row r="328" spans="1:4" s="2" customFormat="1" ht="12.75">
      <c r="A328" s="212"/>
      <c r="B328" s="105"/>
      <c r="C328" s="193" t="s">
        <v>252</v>
      </c>
      <c r="D328" s="58">
        <v>477</v>
      </c>
    </row>
    <row r="329" spans="1:4" s="2" customFormat="1" ht="12.75">
      <c r="A329" s="212"/>
      <c r="B329" s="106"/>
      <c r="C329" s="191" t="s">
        <v>254</v>
      </c>
      <c r="D329" s="58">
        <v>175</v>
      </c>
    </row>
    <row r="330" spans="1:4" s="2" customFormat="1" ht="12.75">
      <c r="A330" s="212"/>
      <c r="B330" s="125" t="s">
        <v>429</v>
      </c>
      <c r="C330" s="190" t="s">
        <v>530</v>
      </c>
      <c r="D330" s="49">
        <f>SUM(D331:D333)</f>
        <v>1785</v>
      </c>
    </row>
    <row r="331" spans="1:4" s="2" customFormat="1" ht="12.75">
      <c r="A331" s="212"/>
      <c r="B331" s="126"/>
      <c r="C331" s="151" t="s">
        <v>255</v>
      </c>
      <c r="D331" s="15">
        <v>664</v>
      </c>
    </row>
    <row r="332" spans="1:4" s="2" customFormat="1" ht="12.75">
      <c r="A332" s="212"/>
      <c r="B332" s="126"/>
      <c r="C332" s="151" t="s">
        <v>256</v>
      </c>
      <c r="D332" s="15">
        <v>345</v>
      </c>
    </row>
    <row r="333" spans="1:4" s="2" customFormat="1" ht="12.75">
      <c r="A333" s="212"/>
      <c r="B333" s="127"/>
      <c r="C333" s="151" t="s">
        <v>257</v>
      </c>
      <c r="D333" s="15">
        <v>776</v>
      </c>
    </row>
    <row r="334" spans="1:4" s="2" customFormat="1" ht="12.75">
      <c r="A334" s="212"/>
      <c r="B334" s="57" t="s">
        <v>343</v>
      </c>
      <c r="C334" s="165" t="s">
        <v>258</v>
      </c>
      <c r="D334" s="60">
        <v>1195</v>
      </c>
    </row>
    <row r="335" spans="1:4" s="2" customFormat="1" ht="12.75">
      <c r="A335" s="212"/>
      <c r="B335" s="104" t="s">
        <v>531</v>
      </c>
      <c r="C335" s="190" t="s">
        <v>532</v>
      </c>
      <c r="D335" s="49">
        <f>SUM(D336:D338)</f>
        <v>1592</v>
      </c>
    </row>
    <row r="336" spans="1:4" s="2" customFormat="1" ht="12.75">
      <c r="A336" s="212"/>
      <c r="B336" s="105"/>
      <c r="C336" s="151" t="s">
        <v>259</v>
      </c>
      <c r="D336" s="15">
        <v>503</v>
      </c>
    </row>
    <row r="337" spans="1:4" s="2" customFormat="1" ht="12.75">
      <c r="A337" s="212"/>
      <c r="B337" s="105"/>
      <c r="C337" s="151" t="s">
        <v>260</v>
      </c>
      <c r="D337" s="15">
        <v>370</v>
      </c>
    </row>
    <row r="338" spans="1:4" s="2" customFormat="1" ht="12.75">
      <c r="A338" s="212"/>
      <c r="B338" s="106"/>
      <c r="C338" s="151" t="s">
        <v>261</v>
      </c>
      <c r="D338" s="15">
        <v>719</v>
      </c>
    </row>
    <row r="339" spans="1:4" s="2" customFormat="1" ht="12.75">
      <c r="A339" s="212"/>
      <c r="B339" s="104" t="s">
        <v>344</v>
      </c>
      <c r="C339" s="190" t="s">
        <v>533</v>
      </c>
      <c r="D339" s="49">
        <f>SUM(D340:D342)</f>
        <v>2188</v>
      </c>
    </row>
    <row r="340" spans="1:4" s="2" customFormat="1" ht="12.75">
      <c r="A340" s="212"/>
      <c r="B340" s="105"/>
      <c r="C340" s="151" t="s">
        <v>262</v>
      </c>
      <c r="D340" s="15">
        <v>1147</v>
      </c>
    </row>
    <row r="341" spans="1:4" s="2" customFormat="1" ht="12.75">
      <c r="A341" s="212"/>
      <c r="B341" s="105"/>
      <c r="C341" s="151" t="s">
        <v>263</v>
      </c>
      <c r="D341" s="15">
        <v>536</v>
      </c>
    </row>
    <row r="342" spans="1:4" s="2" customFormat="1" ht="12.75">
      <c r="A342" s="213"/>
      <c r="B342" s="106"/>
      <c r="C342" s="151" t="s">
        <v>264</v>
      </c>
      <c r="D342" s="15">
        <v>505</v>
      </c>
    </row>
    <row r="343" spans="1:4" s="6" customFormat="1" ht="12.75">
      <c r="A343" s="209" t="s">
        <v>554</v>
      </c>
      <c r="B343" s="12" t="s">
        <v>546</v>
      </c>
      <c r="C343" s="150"/>
      <c r="D343" s="11">
        <f>D344+D352+D355+D358+D361+D364+D365+D366+D370+D371</f>
        <v>18904</v>
      </c>
    </row>
    <row r="344" spans="1:4" s="2" customFormat="1" ht="12.75">
      <c r="A344" s="212"/>
      <c r="B344" s="16" t="s">
        <v>568</v>
      </c>
      <c r="C344" s="153"/>
      <c r="D344" s="17">
        <f>SUM(D345:D347)</f>
        <v>3572</v>
      </c>
    </row>
    <row r="345" spans="1:4" s="2" customFormat="1" ht="12.75">
      <c r="A345" s="212"/>
      <c r="B345" s="16" t="s">
        <v>404</v>
      </c>
      <c r="C345" s="182" t="s">
        <v>324</v>
      </c>
      <c r="D345" s="47">
        <v>240</v>
      </c>
    </row>
    <row r="346" spans="1:4" s="2" customFormat="1" ht="12.75">
      <c r="A346" s="212"/>
      <c r="B346" s="16" t="s">
        <v>436</v>
      </c>
      <c r="C346" s="182" t="s">
        <v>325</v>
      </c>
      <c r="D346" s="47">
        <v>1666</v>
      </c>
    </row>
    <row r="347" spans="1:4" s="5" customFormat="1" ht="12.75">
      <c r="A347" s="212"/>
      <c r="B347" s="74" t="s">
        <v>437</v>
      </c>
      <c r="C347" s="184" t="s">
        <v>547</v>
      </c>
      <c r="D347" s="17">
        <f>SUM(D348:D351)</f>
        <v>1666</v>
      </c>
    </row>
    <row r="348" spans="1:4" s="2" customFormat="1" ht="24">
      <c r="A348" s="212"/>
      <c r="B348" s="75"/>
      <c r="C348" s="182" t="s">
        <v>326</v>
      </c>
      <c r="D348" s="47">
        <v>700</v>
      </c>
    </row>
    <row r="349" spans="1:4" s="2" customFormat="1" ht="12.75">
      <c r="A349" s="212"/>
      <c r="B349" s="75"/>
      <c r="C349" s="182" t="s">
        <v>327</v>
      </c>
      <c r="D349" s="47">
        <v>566</v>
      </c>
    </row>
    <row r="350" spans="1:4" s="2" customFormat="1" ht="12.75">
      <c r="A350" s="212"/>
      <c r="B350" s="75"/>
      <c r="C350" s="182" t="s">
        <v>328</v>
      </c>
      <c r="D350" s="47">
        <v>200</v>
      </c>
    </row>
    <row r="351" spans="1:4" s="2" customFormat="1" ht="12.75">
      <c r="A351" s="212"/>
      <c r="B351" s="76"/>
      <c r="C351" s="182" t="s">
        <v>329</v>
      </c>
      <c r="D351" s="47">
        <v>200</v>
      </c>
    </row>
    <row r="352" spans="1:4" s="5" customFormat="1" ht="12.75">
      <c r="A352" s="212"/>
      <c r="B352" s="85" t="s">
        <v>438</v>
      </c>
      <c r="C352" s="184" t="s">
        <v>548</v>
      </c>
      <c r="D352" s="17">
        <f>SUM(D353:D354)</f>
        <v>3099</v>
      </c>
    </row>
    <row r="353" spans="1:4" s="2" customFormat="1" ht="12.75">
      <c r="A353" s="212"/>
      <c r="B353" s="86"/>
      <c r="C353" s="196" t="s">
        <v>291</v>
      </c>
      <c r="D353" s="47">
        <v>2799</v>
      </c>
    </row>
    <row r="354" spans="1:4" s="2" customFormat="1" ht="12.75">
      <c r="A354" s="212"/>
      <c r="B354" s="87"/>
      <c r="C354" s="196" t="s">
        <v>291</v>
      </c>
      <c r="D354" s="47">
        <v>300</v>
      </c>
    </row>
    <row r="355" spans="1:4" s="2" customFormat="1" ht="12.75">
      <c r="A355" s="212"/>
      <c r="B355" s="119" t="s">
        <v>439</v>
      </c>
      <c r="C355" s="153" t="s">
        <v>549</v>
      </c>
      <c r="D355" s="17">
        <v>2250</v>
      </c>
    </row>
    <row r="356" spans="1:4" s="2" customFormat="1" ht="12.75">
      <c r="A356" s="212"/>
      <c r="B356" s="120"/>
      <c r="C356" s="151" t="s">
        <v>332</v>
      </c>
      <c r="D356" s="15">
        <v>1800</v>
      </c>
    </row>
    <row r="357" spans="1:4" s="2" customFormat="1" ht="12.75">
      <c r="A357" s="212"/>
      <c r="B357" s="121"/>
      <c r="C357" s="151" t="s">
        <v>333</v>
      </c>
      <c r="D357" s="15">
        <v>450</v>
      </c>
    </row>
    <row r="358" spans="1:4" s="2" customFormat="1" ht="12.75">
      <c r="A358" s="212"/>
      <c r="B358" s="128" t="s">
        <v>440</v>
      </c>
      <c r="C358" s="153" t="s">
        <v>550</v>
      </c>
      <c r="D358" s="51">
        <v>1686</v>
      </c>
    </row>
    <row r="359" spans="1:4" s="2" customFormat="1" ht="12.75">
      <c r="A359" s="212"/>
      <c r="B359" s="129"/>
      <c r="C359" s="197" t="s">
        <v>330</v>
      </c>
      <c r="D359" s="48">
        <v>1086</v>
      </c>
    </row>
    <row r="360" spans="1:4" s="2" customFormat="1" ht="12.75">
      <c r="A360" s="212"/>
      <c r="B360" s="130"/>
      <c r="C360" s="197" t="s">
        <v>331</v>
      </c>
      <c r="D360" s="48">
        <v>600</v>
      </c>
    </row>
    <row r="361" spans="1:4" s="2" customFormat="1" ht="12.75">
      <c r="A361" s="212"/>
      <c r="B361" s="119" t="s">
        <v>441</v>
      </c>
      <c r="C361" s="150" t="s">
        <v>551</v>
      </c>
      <c r="D361" s="11">
        <v>844</v>
      </c>
    </row>
    <row r="362" spans="1:4" s="2" customFormat="1" ht="12.75">
      <c r="A362" s="212"/>
      <c r="B362" s="120"/>
      <c r="C362" s="151" t="s">
        <v>292</v>
      </c>
      <c r="D362" s="15">
        <v>694</v>
      </c>
    </row>
    <row r="363" spans="1:4" s="2" customFormat="1" ht="12.75">
      <c r="A363" s="212"/>
      <c r="B363" s="121"/>
      <c r="C363" s="151" t="s">
        <v>293</v>
      </c>
      <c r="D363" s="15">
        <v>150</v>
      </c>
    </row>
    <row r="364" spans="1:4" s="2" customFormat="1" ht="12.75">
      <c r="A364" s="212"/>
      <c r="B364" s="16" t="s">
        <v>353</v>
      </c>
      <c r="C364" s="151" t="s">
        <v>294</v>
      </c>
      <c r="D364" s="15">
        <v>1625</v>
      </c>
    </row>
    <row r="365" spans="1:4" s="2" customFormat="1" ht="12.75">
      <c r="A365" s="212"/>
      <c r="B365" s="16" t="s">
        <v>354</v>
      </c>
      <c r="C365" s="151" t="s">
        <v>295</v>
      </c>
      <c r="D365" s="15">
        <v>1185</v>
      </c>
    </row>
    <row r="366" spans="1:4" s="2" customFormat="1" ht="12.75">
      <c r="A366" s="212"/>
      <c r="B366" s="131" t="s">
        <v>442</v>
      </c>
      <c r="C366" s="153" t="s">
        <v>552</v>
      </c>
      <c r="D366" s="17">
        <v>1601</v>
      </c>
    </row>
    <row r="367" spans="1:4" s="2" customFormat="1" ht="12.75">
      <c r="A367" s="212"/>
      <c r="B367" s="132"/>
      <c r="C367" s="198" t="s">
        <v>296</v>
      </c>
      <c r="D367" s="61">
        <v>300</v>
      </c>
    </row>
    <row r="368" spans="1:4" s="2" customFormat="1" ht="12.75">
      <c r="A368" s="212"/>
      <c r="B368" s="132"/>
      <c r="C368" s="199" t="s">
        <v>297</v>
      </c>
      <c r="D368" s="61">
        <v>300</v>
      </c>
    </row>
    <row r="369" spans="1:4" s="2" customFormat="1" ht="12.75">
      <c r="A369" s="212"/>
      <c r="B369" s="133"/>
      <c r="C369" s="198" t="s">
        <v>298</v>
      </c>
      <c r="D369" s="61">
        <v>1001</v>
      </c>
    </row>
    <row r="370" spans="1:4" s="2" customFormat="1" ht="12.75">
      <c r="A370" s="212"/>
      <c r="B370" s="16" t="s">
        <v>355</v>
      </c>
      <c r="C370" s="198" t="s">
        <v>299</v>
      </c>
      <c r="D370" s="62">
        <v>1409</v>
      </c>
    </row>
    <row r="371" spans="1:4" s="2" customFormat="1" ht="12.75">
      <c r="A371" s="212"/>
      <c r="B371" s="134" t="s">
        <v>443</v>
      </c>
      <c r="C371" s="153" t="s">
        <v>553</v>
      </c>
      <c r="D371" s="17">
        <v>1633</v>
      </c>
    </row>
    <row r="372" spans="1:4" s="2" customFormat="1" ht="12.75">
      <c r="A372" s="212"/>
      <c r="B372" s="135"/>
      <c r="C372" s="198" t="s">
        <v>300</v>
      </c>
      <c r="D372" s="62">
        <v>633</v>
      </c>
    </row>
    <row r="373" spans="1:4" s="2" customFormat="1" ht="12.75">
      <c r="A373" s="213"/>
      <c r="B373" s="136"/>
      <c r="C373" s="198" t="s">
        <v>301</v>
      </c>
      <c r="D373" s="62">
        <v>1000</v>
      </c>
    </row>
    <row r="374" spans="1:4" s="2" customFormat="1" ht="12.75">
      <c r="A374" s="209" t="s">
        <v>483</v>
      </c>
      <c r="B374" s="36" t="s">
        <v>560</v>
      </c>
      <c r="C374" s="200"/>
      <c r="D374" s="37">
        <f>SUM(D375+D378+D382+D385+D392+D397+D400+D408+D411+D412)</f>
        <v>15016</v>
      </c>
    </row>
    <row r="375" spans="1:4" s="2" customFormat="1" ht="12.75">
      <c r="A375" s="210"/>
      <c r="B375" s="36" t="s">
        <v>338</v>
      </c>
      <c r="C375" s="200"/>
      <c r="D375" s="37">
        <f>SUM(D376:D377)</f>
        <v>4400</v>
      </c>
    </row>
    <row r="376" spans="1:4" s="2" customFormat="1" ht="12.75">
      <c r="A376" s="210"/>
      <c r="B376" s="20" t="s">
        <v>387</v>
      </c>
      <c r="C376" s="160" t="s">
        <v>127</v>
      </c>
      <c r="D376" s="27">
        <v>1600</v>
      </c>
    </row>
    <row r="377" spans="1:4" s="2" customFormat="1" ht="12.75">
      <c r="A377" s="210"/>
      <c r="B377" s="20" t="s">
        <v>388</v>
      </c>
      <c r="C377" s="201" t="s">
        <v>128</v>
      </c>
      <c r="D377" s="63">
        <v>2800</v>
      </c>
    </row>
    <row r="378" spans="1:4" s="2" customFormat="1" ht="12.75">
      <c r="A378" s="210"/>
      <c r="B378" s="95" t="s">
        <v>389</v>
      </c>
      <c r="C378" s="169" t="s">
        <v>476</v>
      </c>
      <c r="D378" s="37">
        <f>SUM(D379:D381)</f>
        <v>2218</v>
      </c>
    </row>
    <row r="379" spans="1:4" s="2" customFormat="1" ht="12.75">
      <c r="A379" s="210"/>
      <c r="B379" s="96"/>
      <c r="C379" s="202" t="s">
        <v>129</v>
      </c>
      <c r="D379" s="63">
        <v>1100</v>
      </c>
    </row>
    <row r="380" spans="1:4" s="2" customFormat="1" ht="12.75">
      <c r="A380" s="210"/>
      <c r="B380" s="96"/>
      <c r="C380" s="202" t="s">
        <v>130</v>
      </c>
      <c r="D380" s="63">
        <v>400</v>
      </c>
    </row>
    <row r="381" spans="1:4" s="2" customFormat="1" ht="12.75">
      <c r="A381" s="210"/>
      <c r="B381" s="97"/>
      <c r="C381" s="202" t="s">
        <v>131</v>
      </c>
      <c r="D381" s="63">
        <v>718</v>
      </c>
    </row>
    <row r="382" spans="1:4" s="2" customFormat="1" ht="12.75">
      <c r="A382" s="210"/>
      <c r="B382" s="137" t="s">
        <v>390</v>
      </c>
      <c r="C382" s="169" t="s">
        <v>477</v>
      </c>
      <c r="D382" s="37">
        <f>SUM(D383:D384)</f>
        <v>1036</v>
      </c>
    </row>
    <row r="383" spans="1:4" s="2" customFormat="1" ht="12.75">
      <c r="A383" s="210"/>
      <c r="B383" s="138"/>
      <c r="C383" s="202" t="s">
        <v>132</v>
      </c>
      <c r="D383" s="63">
        <v>636</v>
      </c>
    </row>
    <row r="384" spans="1:4" s="2" customFormat="1" ht="12.75">
      <c r="A384" s="210"/>
      <c r="B384" s="139"/>
      <c r="C384" s="202" t="s">
        <v>133</v>
      </c>
      <c r="D384" s="63">
        <v>400</v>
      </c>
    </row>
    <row r="385" spans="1:4" s="2" customFormat="1" ht="12.75">
      <c r="A385" s="210"/>
      <c r="B385" s="137" t="s">
        <v>391</v>
      </c>
      <c r="C385" s="169" t="s">
        <v>478</v>
      </c>
      <c r="D385" s="64">
        <f>SUM(D386:D391)</f>
        <v>1288</v>
      </c>
    </row>
    <row r="386" spans="1:4" s="2" customFormat="1" ht="12.75">
      <c r="A386" s="210"/>
      <c r="B386" s="138"/>
      <c r="C386" s="160" t="s">
        <v>134</v>
      </c>
      <c r="D386" s="27">
        <v>256</v>
      </c>
    </row>
    <row r="387" spans="1:4" s="2" customFormat="1" ht="12.75">
      <c r="A387" s="210"/>
      <c r="B387" s="138"/>
      <c r="C387" s="160" t="s">
        <v>135</v>
      </c>
      <c r="D387" s="27">
        <v>223</v>
      </c>
    </row>
    <row r="388" spans="1:4" s="2" customFormat="1" ht="12.75">
      <c r="A388" s="210"/>
      <c r="B388" s="138"/>
      <c r="C388" s="160" t="s">
        <v>136</v>
      </c>
      <c r="D388" s="27">
        <v>210</v>
      </c>
    </row>
    <row r="389" spans="1:4" s="2" customFormat="1" ht="12.75">
      <c r="A389" s="210"/>
      <c r="B389" s="138"/>
      <c r="C389" s="160" t="s">
        <v>137</v>
      </c>
      <c r="D389" s="27">
        <v>182</v>
      </c>
    </row>
    <row r="390" spans="1:4" s="2" customFormat="1" ht="12.75">
      <c r="A390" s="210"/>
      <c r="B390" s="138"/>
      <c r="C390" s="160" t="s">
        <v>138</v>
      </c>
      <c r="D390" s="27">
        <v>215</v>
      </c>
    </row>
    <row r="391" spans="1:4" s="2" customFormat="1" ht="12.75">
      <c r="A391" s="210"/>
      <c r="B391" s="139"/>
      <c r="C391" s="160" t="s">
        <v>139</v>
      </c>
      <c r="D391" s="27">
        <v>202</v>
      </c>
    </row>
    <row r="392" spans="1:4" s="2" customFormat="1" ht="12.75">
      <c r="A392" s="210"/>
      <c r="B392" s="137" t="s">
        <v>392</v>
      </c>
      <c r="C392" s="169" t="s">
        <v>479</v>
      </c>
      <c r="D392" s="37">
        <f>SUM(D393:D396)</f>
        <v>1338</v>
      </c>
    </row>
    <row r="393" spans="1:4" s="2" customFormat="1" ht="12.75">
      <c r="A393" s="210"/>
      <c r="B393" s="138"/>
      <c r="C393" s="160" t="s">
        <v>140</v>
      </c>
      <c r="D393" s="27">
        <v>315</v>
      </c>
    </row>
    <row r="394" spans="1:4" s="2" customFormat="1" ht="12.75">
      <c r="A394" s="210"/>
      <c r="B394" s="138"/>
      <c r="C394" s="160" t="s">
        <v>141</v>
      </c>
      <c r="D394" s="27">
        <v>380</v>
      </c>
    </row>
    <row r="395" spans="1:4" s="2" customFormat="1" ht="12.75">
      <c r="A395" s="210"/>
      <c r="B395" s="138"/>
      <c r="C395" s="160" t="s">
        <v>142</v>
      </c>
      <c r="D395" s="27">
        <v>375</v>
      </c>
    </row>
    <row r="396" spans="1:4" s="2" customFormat="1" ht="12.75">
      <c r="A396" s="210"/>
      <c r="B396" s="139"/>
      <c r="C396" s="160" t="s">
        <v>143</v>
      </c>
      <c r="D396" s="27">
        <v>268</v>
      </c>
    </row>
    <row r="397" spans="1:4" s="2" customFormat="1" ht="12.75">
      <c r="A397" s="210"/>
      <c r="B397" s="137" t="s">
        <v>393</v>
      </c>
      <c r="C397" s="169" t="s">
        <v>480</v>
      </c>
      <c r="D397" s="37">
        <f>SUM(D399,D398)</f>
        <v>1450</v>
      </c>
    </row>
    <row r="398" spans="1:4" s="2" customFormat="1" ht="12.75">
      <c r="A398" s="210"/>
      <c r="B398" s="138"/>
      <c r="C398" s="202" t="s">
        <v>144</v>
      </c>
      <c r="D398" s="63">
        <v>770</v>
      </c>
    </row>
    <row r="399" spans="1:4" s="2" customFormat="1" ht="12.75">
      <c r="A399" s="210"/>
      <c r="B399" s="139"/>
      <c r="C399" s="202" t="s">
        <v>145</v>
      </c>
      <c r="D399" s="63">
        <v>680</v>
      </c>
    </row>
    <row r="400" spans="1:4" s="2" customFormat="1" ht="12.75">
      <c r="A400" s="210"/>
      <c r="B400" s="137" t="s">
        <v>394</v>
      </c>
      <c r="C400" s="169" t="s">
        <v>481</v>
      </c>
      <c r="D400" s="37">
        <f>SUM(D401:D407)</f>
        <v>827</v>
      </c>
    </row>
    <row r="401" spans="1:4" s="2" customFormat="1" ht="12.75">
      <c r="A401" s="210"/>
      <c r="B401" s="138"/>
      <c r="C401" s="202" t="s">
        <v>146</v>
      </c>
      <c r="D401" s="63">
        <v>100</v>
      </c>
    </row>
    <row r="402" spans="1:4" s="2" customFormat="1" ht="12.75">
      <c r="A402" s="210"/>
      <c r="B402" s="138"/>
      <c r="C402" s="202" t="s">
        <v>147</v>
      </c>
      <c r="D402" s="63">
        <v>200</v>
      </c>
    </row>
    <row r="403" spans="1:4" s="2" customFormat="1" ht="12.75">
      <c r="A403" s="210"/>
      <c r="B403" s="138"/>
      <c r="C403" s="202" t="s">
        <v>148</v>
      </c>
      <c r="D403" s="63">
        <v>100</v>
      </c>
    </row>
    <row r="404" spans="1:4" s="2" customFormat="1" ht="12.75">
      <c r="A404" s="210"/>
      <c r="B404" s="138"/>
      <c r="C404" s="202" t="s">
        <v>149</v>
      </c>
      <c r="D404" s="63">
        <v>75</v>
      </c>
    </row>
    <row r="405" spans="1:4" s="2" customFormat="1" ht="12.75">
      <c r="A405" s="210"/>
      <c r="B405" s="138"/>
      <c r="C405" s="202" t="s">
        <v>150</v>
      </c>
      <c r="D405" s="65">
        <v>100</v>
      </c>
    </row>
    <row r="406" spans="1:4" s="2" customFormat="1" ht="12.75">
      <c r="A406" s="210"/>
      <c r="B406" s="138"/>
      <c r="C406" s="202" t="s">
        <v>151</v>
      </c>
      <c r="D406" s="65">
        <v>137</v>
      </c>
    </row>
    <row r="407" spans="1:4" s="2" customFormat="1" ht="12.75">
      <c r="A407" s="210"/>
      <c r="B407" s="139"/>
      <c r="C407" s="202" t="s">
        <v>152</v>
      </c>
      <c r="D407" s="65">
        <v>115</v>
      </c>
    </row>
    <row r="408" spans="1:4" s="2" customFormat="1" ht="12.75">
      <c r="A408" s="210"/>
      <c r="B408" s="95" t="s">
        <v>339</v>
      </c>
      <c r="C408" s="169" t="s">
        <v>482</v>
      </c>
      <c r="D408" s="37">
        <f>SUM(D409:D410)</f>
        <v>1712</v>
      </c>
    </row>
    <row r="409" spans="1:4" s="2" customFormat="1" ht="12.75">
      <c r="A409" s="210"/>
      <c r="B409" s="96"/>
      <c r="C409" s="201" t="s">
        <v>153</v>
      </c>
      <c r="D409" s="65">
        <v>1256</v>
      </c>
    </row>
    <row r="410" spans="1:4" s="2" customFormat="1" ht="12.75">
      <c r="A410" s="210"/>
      <c r="B410" s="97"/>
      <c r="C410" s="201" t="s">
        <v>154</v>
      </c>
      <c r="D410" s="65">
        <v>456</v>
      </c>
    </row>
    <row r="411" spans="1:4" s="2" customFormat="1" ht="12.75">
      <c r="A411" s="210"/>
      <c r="B411" s="39" t="s">
        <v>395</v>
      </c>
      <c r="C411" s="202" t="s">
        <v>155</v>
      </c>
      <c r="D411" s="63">
        <v>370</v>
      </c>
    </row>
    <row r="412" spans="1:4" s="2" customFormat="1" ht="12.75">
      <c r="A412" s="211"/>
      <c r="B412" s="39" t="s">
        <v>396</v>
      </c>
      <c r="C412" s="202" t="s">
        <v>156</v>
      </c>
      <c r="D412" s="63">
        <v>377</v>
      </c>
    </row>
    <row r="413" spans="1:4" s="2" customFormat="1" ht="12.75">
      <c r="A413" s="209" t="s">
        <v>501</v>
      </c>
      <c r="B413" s="35" t="s">
        <v>497</v>
      </c>
      <c r="C413" s="169"/>
      <c r="D413" s="37">
        <f>D414+D422+D429+D430+D431</f>
        <v>14252</v>
      </c>
    </row>
    <row r="414" spans="1:4" s="2" customFormat="1" ht="12.75">
      <c r="A414" s="210"/>
      <c r="B414" s="66" t="s">
        <v>498</v>
      </c>
      <c r="C414" s="203"/>
      <c r="D414" s="67">
        <v>3537</v>
      </c>
    </row>
    <row r="415" spans="1:4" s="2" customFormat="1" ht="12.75">
      <c r="A415" s="210"/>
      <c r="B415" s="137" t="s">
        <v>404</v>
      </c>
      <c r="C415" s="204" t="s">
        <v>496</v>
      </c>
      <c r="D415" s="67">
        <f>SUM(D416:D421)</f>
        <v>3537</v>
      </c>
    </row>
    <row r="416" spans="1:4" s="2" customFormat="1" ht="12.75">
      <c r="A416" s="210"/>
      <c r="B416" s="138"/>
      <c r="C416" s="170" t="s">
        <v>199</v>
      </c>
      <c r="D416" s="56">
        <v>510</v>
      </c>
    </row>
    <row r="417" spans="1:4" s="2" customFormat="1" ht="12.75">
      <c r="A417" s="210"/>
      <c r="B417" s="138"/>
      <c r="C417" s="170" t="s">
        <v>200</v>
      </c>
      <c r="D417" s="56">
        <v>666</v>
      </c>
    </row>
    <row r="418" spans="1:4" s="2" customFormat="1" ht="12.75">
      <c r="A418" s="210"/>
      <c r="B418" s="138"/>
      <c r="C418" s="170" t="s">
        <v>201</v>
      </c>
      <c r="D418" s="56">
        <v>1066</v>
      </c>
    </row>
    <row r="419" spans="1:4" s="2" customFormat="1" ht="24">
      <c r="A419" s="210"/>
      <c r="B419" s="138"/>
      <c r="C419" s="170" t="s">
        <v>202</v>
      </c>
      <c r="D419" s="56">
        <v>820</v>
      </c>
    </row>
    <row r="420" spans="1:4" s="2" customFormat="1" ht="12.75">
      <c r="A420" s="210"/>
      <c r="B420" s="138"/>
      <c r="C420" s="170" t="s">
        <v>203</v>
      </c>
      <c r="D420" s="56">
        <v>275</v>
      </c>
    </row>
    <row r="421" spans="1:4" s="2" customFormat="1" ht="12.75">
      <c r="A421" s="210"/>
      <c r="B421" s="139"/>
      <c r="C421" s="170" t="s">
        <v>204</v>
      </c>
      <c r="D421" s="56">
        <v>200</v>
      </c>
    </row>
    <row r="422" spans="1:4" s="2" customFormat="1" ht="12.75">
      <c r="A422" s="210"/>
      <c r="B422" s="95" t="s">
        <v>405</v>
      </c>
      <c r="C422" s="204" t="s">
        <v>499</v>
      </c>
      <c r="D422" s="68">
        <v>1845</v>
      </c>
    </row>
    <row r="423" spans="1:4" s="2" customFormat="1" ht="12.75">
      <c r="A423" s="210"/>
      <c r="B423" s="96"/>
      <c r="C423" s="170" t="s">
        <v>205</v>
      </c>
      <c r="D423" s="38">
        <v>120</v>
      </c>
    </row>
    <row r="424" spans="1:4" s="2" customFormat="1" ht="12.75">
      <c r="A424" s="210"/>
      <c r="B424" s="96"/>
      <c r="C424" s="170" t="s">
        <v>206</v>
      </c>
      <c r="D424" s="38">
        <v>275</v>
      </c>
    </row>
    <row r="425" spans="1:4" s="2" customFormat="1" ht="12.75">
      <c r="A425" s="210"/>
      <c r="B425" s="96"/>
      <c r="C425" s="170" t="s">
        <v>207</v>
      </c>
      <c r="D425" s="38">
        <v>245</v>
      </c>
    </row>
    <row r="426" spans="1:4" s="2" customFormat="1" ht="12.75">
      <c r="A426" s="210"/>
      <c r="B426" s="96"/>
      <c r="C426" s="170" t="s">
        <v>208</v>
      </c>
      <c r="D426" s="38">
        <v>700</v>
      </c>
    </row>
    <row r="427" spans="1:4" s="2" customFormat="1" ht="12.75">
      <c r="A427" s="210"/>
      <c r="B427" s="96"/>
      <c r="C427" s="170" t="s">
        <v>209</v>
      </c>
      <c r="D427" s="38">
        <v>253</v>
      </c>
    </row>
    <row r="428" spans="1:4" s="2" customFormat="1" ht="12.75">
      <c r="A428" s="210"/>
      <c r="B428" s="97"/>
      <c r="C428" s="170" t="s">
        <v>210</v>
      </c>
      <c r="D428" s="38">
        <v>252</v>
      </c>
    </row>
    <row r="429" spans="1:4" s="2" customFormat="1" ht="12.75">
      <c r="A429" s="210"/>
      <c r="B429" s="39" t="s">
        <v>406</v>
      </c>
      <c r="C429" s="185" t="s">
        <v>211</v>
      </c>
      <c r="D429" s="38">
        <v>1526</v>
      </c>
    </row>
    <row r="430" spans="1:4" s="2" customFormat="1" ht="12.75">
      <c r="A430" s="210"/>
      <c r="B430" s="57" t="s">
        <v>407</v>
      </c>
      <c r="C430" s="174" t="s">
        <v>212</v>
      </c>
      <c r="D430" s="44">
        <v>1619</v>
      </c>
    </row>
    <row r="431" spans="1:4" s="2" customFormat="1" ht="12.75">
      <c r="A431" s="210"/>
      <c r="B431" s="95" t="s">
        <v>408</v>
      </c>
      <c r="C431" s="205" t="s">
        <v>500</v>
      </c>
      <c r="D431" s="68">
        <v>5725</v>
      </c>
    </row>
    <row r="432" spans="1:4" s="2" customFormat="1" ht="12.75">
      <c r="A432" s="210"/>
      <c r="B432" s="96"/>
      <c r="C432" s="156" t="s">
        <v>320</v>
      </c>
      <c r="D432" s="38">
        <v>1317</v>
      </c>
    </row>
    <row r="433" spans="1:4" s="2" customFormat="1" ht="12.75">
      <c r="A433" s="210"/>
      <c r="B433" s="96"/>
      <c r="C433" s="156" t="s">
        <v>321</v>
      </c>
      <c r="D433" s="38">
        <v>1468</v>
      </c>
    </row>
    <row r="434" spans="1:4" s="2" customFormat="1" ht="12.75">
      <c r="A434" s="210"/>
      <c r="B434" s="96"/>
      <c r="C434" s="156" t="s">
        <v>322</v>
      </c>
      <c r="D434" s="38">
        <v>2116</v>
      </c>
    </row>
    <row r="435" spans="1:4" s="2" customFormat="1" ht="12.75">
      <c r="A435" s="211"/>
      <c r="B435" s="97"/>
      <c r="C435" s="156" t="s">
        <v>323</v>
      </c>
      <c r="D435" s="38">
        <v>824</v>
      </c>
    </row>
    <row r="436" spans="1:4" s="2" customFormat="1" ht="12.75">
      <c r="A436" s="209" t="s">
        <v>545</v>
      </c>
      <c r="B436" s="16" t="s">
        <v>543</v>
      </c>
      <c r="C436" s="153"/>
      <c r="D436" s="17">
        <f>D437+D440+D441+D442</f>
        <v>7201</v>
      </c>
    </row>
    <row r="437" spans="1:4" s="2" customFormat="1" ht="12.75">
      <c r="A437" s="212"/>
      <c r="B437" s="143" t="s">
        <v>435</v>
      </c>
      <c r="C437" s="153" t="s">
        <v>544</v>
      </c>
      <c r="D437" s="17">
        <f>SUM(D438:D439)</f>
        <v>3477</v>
      </c>
    </row>
    <row r="438" spans="1:4" s="2" customFormat="1" ht="12.75">
      <c r="A438" s="212"/>
      <c r="B438" s="144"/>
      <c r="C438" s="182" t="s">
        <v>286</v>
      </c>
      <c r="D438" s="53">
        <v>1997</v>
      </c>
    </row>
    <row r="439" spans="1:4" s="2" customFormat="1" ht="12.75">
      <c r="A439" s="212"/>
      <c r="B439" s="145"/>
      <c r="C439" s="206" t="s">
        <v>287</v>
      </c>
      <c r="D439" s="53">
        <v>1480</v>
      </c>
    </row>
    <row r="440" spans="1:4" s="2" customFormat="1" ht="12.75">
      <c r="A440" s="212"/>
      <c r="B440" s="16" t="s">
        <v>351</v>
      </c>
      <c r="C440" s="151" t="s">
        <v>288</v>
      </c>
      <c r="D440" s="47">
        <v>1281</v>
      </c>
    </row>
    <row r="441" spans="1:4" s="2" customFormat="1" ht="12.75">
      <c r="A441" s="212"/>
      <c r="B441" s="16" t="s">
        <v>352</v>
      </c>
      <c r="C441" s="182" t="s">
        <v>289</v>
      </c>
      <c r="D441" s="47">
        <v>1803</v>
      </c>
    </row>
    <row r="442" spans="1:4" s="2" customFormat="1" ht="12.75">
      <c r="A442" s="213"/>
      <c r="B442" s="10" t="s">
        <v>572</v>
      </c>
      <c r="C442" s="160" t="s">
        <v>290</v>
      </c>
      <c r="D442" s="26">
        <v>640</v>
      </c>
    </row>
    <row r="443" spans="1:4" s="5" customFormat="1" ht="12.75">
      <c r="A443" s="209" t="s">
        <v>575</v>
      </c>
      <c r="B443" s="69" t="s">
        <v>576</v>
      </c>
      <c r="C443" s="169"/>
      <c r="D443" s="37">
        <f>D444+D445+D446+D447+D448+D451+D452+D453</f>
        <v>14915</v>
      </c>
    </row>
    <row r="444" spans="1:4" s="2" customFormat="1" ht="12.75">
      <c r="A444" s="210"/>
      <c r="B444" s="20" t="s">
        <v>345</v>
      </c>
      <c r="C444" s="151" t="s">
        <v>276</v>
      </c>
      <c r="D444" s="15">
        <v>3363</v>
      </c>
    </row>
    <row r="445" spans="1:4" s="2" customFormat="1" ht="12.75">
      <c r="A445" s="210"/>
      <c r="B445" s="35" t="s">
        <v>346</v>
      </c>
      <c r="C445" s="170" t="s">
        <v>277</v>
      </c>
      <c r="D445" s="56">
        <v>2139</v>
      </c>
    </row>
    <row r="446" spans="1:4" s="2" customFormat="1" ht="12.75">
      <c r="A446" s="210"/>
      <c r="B446" s="35" t="s">
        <v>347</v>
      </c>
      <c r="C446" s="170" t="s">
        <v>278</v>
      </c>
      <c r="D446" s="38">
        <v>1983</v>
      </c>
    </row>
    <row r="447" spans="1:4" s="2" customFormat="1" ht="12.75">
      <c r="A447" s="210"/>
      <c r="B447" s="35" t="s">
        <v>348</v>
      </c>
      <c r="C447" s="160" t="s">
        <v>279</v>
      </c>
      <c r="D447" s="56">
        <v>1348</v>
      </c>
    </row>
    <row r="448" spans="1:4" s="2" customFormat="1" ht="12.75">
      <c r="A448" s="210"/>
      <c r="B448" s="140" t="s">
        <v>433</v>
      </c>
      <c r="C448" s="169" t="s">
        <v>541</v>
      </c>
      <c r="D448" s="37">
        <f>SUM(D449:D450)</f>
        <v>1281</v>
      </c>
    </row>
    <row r="449" spans="1:4" s="2" customFormat="1" ht="12.75">
      <c r="A449" s="210"/>
      <c r="B449" s="141"/>
      <c r="C449" s="170" t="s">
        <v>280</v>
      </c>
      <c r="D449" s="38">
        <v>600</v>
      </c>
    </row>
    <row r="450" spans="1:4" s="2" customFormat="1" ht="12.75">
      <c r="A450" s="210"/>
      <c r="B450" s="142"/>
      <c r="C450" s="170" t="s">
        <v>281</v>
      </c>
      <c r="D450" s="38">
        <v>681</v>
      </c>
    </row>
    <row r="451" spans="1:4" s="2" customFormat="1" ht="12.75">
      <c r="A451" s="210"/>
      <c r="B451" s="35" t="s">
        <v>349</v>
      </c>
      <c r="C451" s="170" t="s">
        <v>282</v>
      </c>
      <c r="D451" s="56">
        <v>1189</v>
      </c>
    </row>
    <row r="452" spans="1:4" s="2" customFormat="1" ht="12.75">
      <c r="A452" s="210"/>
      <c r="B452" s="70" t="s">
        <v>350</v>
      </c>
      <c r="C452" s="170" t="s">
        <v>283</v>
      </c>
      <c r="D452" s="48">
        <v>1225</v>
      </c>
    </row>
    <row r="453" spans="1:4" s="2" customFormat="1" ht="12.75">
      <c r="A453" s="210"/>
      <c r="B453" s="140" t="s">
        <v>434</v>
      </c>
      <c r="C453" s="155" t="s">
        <v>542</v>
      </c>
      <c r="D453" s="11">
        <f>SUM(D454:D455)</f>
        <v>2387</v>
      </c>
    </row>
    <row r="454" spans="1:4" s="2" customFormat="1" ht="12.75">
      <c r="A454" s="210"/>
      <c r="B454" s="141"/>
      <c r="C454" s="151" t="s">
        <v>284</v>
      </c>
      <c r="D454" s="15">
        <v>937</v>
      </c>
    </row>
    <row r="455" spans="1:4" s="2" customFormat="1" ht="12.75">
      <c r="A455" s="211"/>
      <c r="B455" s="142"/>
      <c r="C455" s="151" t="s">
        <v>285</v>
      </c>
      <c r="D455" s="15">
        <v>1450</v>
      </c>
    </row>
  </sheetData>
  <autoFilter ref="A4:D455"/>
  <mergeCells count="98">
    <mergeCell ref="B18:B20"/>
    <mergeCell ref="A413:A435"/>
    <mergeCell ref="A374:A412"/>
    <mergeCell ref="B385:B391"/>
    <mergeCell ref="B431:B435"/>
    <mergeCell ref="B378:B381"/>
    <mergeCell ref="B415:B421"/>
    <mergeCell ref="B422:B428"/>
    <mergeCell ref="B448:B450"/>
    <mergeCell ref="B453:B455"/>
    <mergeCell ref="A443:A455"/>
    <mergeCell ref="B437:B439"/>
    <mergeCell ref="A436:A442"/>
    <mergeCell ref="B326:B329"/>
    <mergeCell ref="B271:B273"/>
    <mergeCell ref="B274:B276"/>
    <mergeCell ref="B277:B279"/>
    <mergeCell ref="B280:B283"/>
    <mergeCell ref="B284:B289"/>
    <mergeCell ref="B392:B396"/>
    <mergeCell ref="B397:B399"/>
    <mergeCell ref="B400:B407"/>
    <mergeCell ref="B408:B410"/>
    <mergeCell ref="B382:B384"/>
    <mergeCell ref="A343:A373"/>
    <mergeCell ref="B299:B301"/>
    <mergeCell ref="B302:B306"/>
    <mergeCell ref="B307:B309"/>
    <mergeCell ref="A298:A313"/>
    <mergeCell ref="B316:B322"/>
    <mergeCell ref="B330:B333"/>
    <mergeCell ref="B335:B338"/>
    <mergeCell ref="B347:B351"/>
    <mergeCell ref="B358:B360"/>
    <mergeCell ref="B361:B363"/>
    <mergeCell ref="B366:B369"/>
    <mergeCell ref="B371:B373"/>
    <mergeCell ref="B355:B357"/>
    <mergeCell ref="B323:B325"/>
    <mergeCell ref="B339:B342"/>
    <mergeCell ref="B81:B87"/>
    <mergeCell ref="B135:B140"/>
    <mergeCell ref="B141:B144"/>
    <mergeCell ref="B145:B150"/>
    <mergeCell ref="A314:A342"/>
    <mergeCell ref="B153:B155"/>
    <mergeCell ref="B157:B159"/>
    <mergeCell ref="B160:B165"/>
    <mergeCell ref="B94:B99"/>
    <mergeCell ref="B101:B104"/>
    <mergeCell ref="B105:B108"/>
    <mergeCell ref="B109:B111"/>
    <mergeCell ref="A92:A150"/>
    <mergeCell ref="B262:B264"/>
    <mergeCell ref="B265:B267"/>
    <mergeCell ref="A151:A193"/>
    <mergeCell ref="A2:D2"/>
    <mergeCell ref="B310:B313"/>
    <mergeCell ref="A6:A50"/>
    <mergeCell ref="B54:B57"/>
    <mergeCell ref="B58:B67"/>
    <mergeCell ref="A51:A73"/>
    <mergeCell ref="B166:B168"/>
    <mergeCell ref="B169:B172"/>
    <mergeCell ref="B173:B175"/>
    <mergeCell ref="B214:B217"/>
    <mergeCell ref="B218:B222"/>
    <mergeCell ref="B70:B73"/>
    <mergeCell ref="B120:B127"/>
    <mergeCell ref="B128:B130"/>
    <mergeCell ref="B131:B134"/>
    <mergeCell ref="A74:A91"/>
    <mergeCell ref="B1:C1"/>
    <mergeCell ref="B8:B10"/>
    <mergeCell ref="B11:B13"/>
    <mergeCell ref="B14:B17"/>
    <mergeCell ref="B352:B354"/>
    <mergeCell ref="B24:B26"/>
    <mergeCell ref="B27:B44"/>
    <mergeCell ref="B45:B50"/>
    <mergeCell ref="B112:B119"/>
    <mergeCell ref="B268:B270"/>
    <mergeCell ref="B76:B80"/>
    <mergeCell ref="B177:B179"/>
    <mergeCell ref="B180:B187"/>
    <mergeCell ref="B188:B192"/>
    <mergeCell ref="B21:B23"/>
    <mergeCell ref="A194:A247"/>
    <mergeCell ref="A248:A297"/>
    <mergeCell ref="B236:B239"/>
    <mergeCell ref="B240:B243"/>
    <mergeCell ref="B196:B203"/>
    <mergeCell ref="B223:B228"/>
    <mergeCell ref="B229:B234"/>
    <mergeCell ref="B204:B213"/>
    <mergeCell ref="B244:B247"/>
    <mergeCell ref="B250:B261"/>
    <mergeCell ref="B290:B297"/>
  </mergeCells>
  <phoneticPr fontId="19" type="noConversion"/>
  <printOptions horizontalCentered="1"/>
  <pageMargins left="0.43307086614173229" right="0.43307086614173229" top="0.74803149606299213" bottom="0.74803149606299213" header="0.31496062992125984" footer="0.51181102362204722"/>
  <pageSetup paperSize="8" orientation="portrait"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安排</vt:lpstr>
      <vt:lpstr>安排!Print_Titles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cao</dc:creator>
  <cp:lastModifiedBy>李佳龙 null</cp:lastModifiedBy>
  <cp:lastPrinted>2020-04-12T07:59:27Z</cp:lastPrinted>
  <dcterms:created xsi:type="dcterms:W3CDTF">2020-03-28T11:58:00Z</dcterms:created>
  <dcterms:modified xsi:type="dcterms:W3CDTF">2020-04-21T03:27:00Z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