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26" activeTab="29"/>
  </bookViews>
  <sheets>
    <sheet name="部门收支总表" sheetId="6" r:id="rId1"/>
    <sheet name="部门收入总表" sheetId="7" r:id="rId2"/>
    <sheet name="部门支出总表" sheetId="13" r:id="rId3"/>
    <sheet name="部门支出总表(分类)" sheetId="14" r:id="rId4"/>
    <sheet name="支出分类（政府预算）" sheetId="48" r:id="rId5"/>
    <sheet name="基本-工资福利" sheetId="15" r:id="rId6"/>
    <sheet name="基本-工资福利（政府预算）" sheetId="52" r:id="rId7"/>
    <sheet name="基本-商品和服务支出" sheetId="16" r:id="rId8"/>
    <sheet name="基本-商品和服务支出（政府预算）" sheetId="53" r:id="rId9"/>
    <sheet name="基本-个人家庭" sheetId="17" r:id="rId10"/>
    <sheet name="基本-个人家庭（政府预算）" sheetId="54" r:id="rId11"/>
    <sheet name="财政拨款收支总表" sheetId="20" r:id="rId12"/>
    <sheet name="一般预算支出表" sheetId="22" r:id="rId13"/>
    <sheet name="一般预算基本支出表" sheetId="24" r:id="rId14"/>
    <sheet name="一般-工资福利" sheetId="26" r:id="rId15"/>
    <sheet name="一般-工资福利（政府预算）" sheetId="58" r:id="rId16"/>
    <sheet name="一般-商品和服务支出" sheetId="29" r:id="rId17"/>
    <sheet name="一般-商品和服务支出（政府预算）" sheetId="66" r:id="rId18"/>
    <sheet name="一般-个人家庭" sheetId="30" r:id="rId19"/>
    <sheet name="一般-个人家庭（政府预算）" sheetId="67" r:id="rId20"/>
    <sheet name="基金" sheetId="45" r:id="rId21"/>
    <sheet name="基金（政府预算）" sheetId="65" r:id="rId22"/>
    <sheet name="专户" sheetId="46" r:id="rId23"/>
    <sheet name="专户（政府预算）" sheetId="64" r:id="rId24"/>
    <sheet name="经费拨款" sheetId="47" r:id="rId25"/>
    <sheet name="经费拨款（政府预算）" sheetId="63" r:id="rId26"/>
    <sheet name="专项" sheetId="40" r:id="rId27"/>
    <sheet name="三公" sheetId="44" r:id="rId28"/>
    <sheet name="绩效目标整体申报" sheetId="11" r:id="rId29"/>
    <sheet name="项目绩效目标申报表" sheetId="68" r:id="rId30"/>
    <sheet name="5-政府采购预算表的复制" sheetId="70" r:id="rId31"/>
    <sheet name="绩效目标-附表" sheetId="71" r:id="rId32"/>
  </sheets>
  <definedNames>
    <definedName name="_xlnm.Print_Area" localSheetId="30">'5-政府采购预算表的复制'!$A$1:$O$9</definedName>
    <definedName name="_xlnm.Print_Area" localSheetId="1">部门收入总表!$A$1:$L$8</definedName>
    <definedName name="_xlnm.Print_Area" localSheetId="2">部门支出总表!$A$1:$K$19</definedName>
    <definedName name="_xlnm.Print_Area" localSheetId="3">'部门支出总表(分类)'!$A$1:$Q$20</definedName>
    <definedName name="_xlnm.Print_Area" localSheetId="11">财政拨款收支总表!$A$1:$G$34</definedName>
    <definedName name="_xlnm.Print_Area" localSheetId="9">'基本-个人家庭'!$A$1:$P$9</definedName>
    <definedName name="_xlnm.Print_Area" localSheetId="10">'基本-个人家庭（政府预算）'!$A$1:$J$9</definedName>
    <definedName name="_xlnm.Print_Area" localSheetId="5">'基本-工资福利'!$A$1:$V$16</definedName>
    <definedName name="_xlnm.Print_Area" localSheetId="6">'基本-工资福利（政府预算）'!$A$1:$M$16</definedName>
    <definedName name="_xlnm.Print_Area" localSheetId="7">'基本-商品和服务支出'!$A$1:$X$9</definedName>
    <definedName name="_xlnm.Print_Area" localSheetId="8">'基本-商品和服务支出（政府预算）'!$A$1:$Q$9</definedName>
    <definedName name="_xlnm.Print_Area" localSheetId="20">基金!$A$1:$Q$6</definedName>
    <definedName name="_xlnm.Print_Area" localSheetId="21">'基金（政府预算）'!$A$1:$Q$6</definedName>
    <definedName name="_xlnm.Print_Area" localSheetId="31">'绩效目标-附表'!$A$1:$E$19</definedName>
    <definedName name="_xlnm.Print_Area" localSheetId="28">绩效目标整体申报!$A$1:$X$8</definedName>
    <definedName name="_xlnm.Print_Area" localSheetId="24">经费拨款!$A$1:$Q$19</definedName>
    <definedName name="_xlnm.Print_Area" localSheetId="25">'经费拨款（政府预算）'!$A$1:$Q$19</definedName>
    <definedName name="_xlnm.Print_Area" localSheetId="27">三公!$A$1:$G$8</definedName>
    <definedName name="_xlnm.Print_Area" localSheetId="29">项目绩效目标申报表!$A$1:$BA$14</definedName>
    <definedName name="_xlnm.Print_Area" localSheetId="18">'一般-个人家庭'!$A$1:$P$12</definedName>
    <definedName name="_xlnm.Print_Area" localSheetId="19">'一般-个人家庭（政府预算）'!$A$1:$J$12</definedName>
    <definedName name="_xlnm.Print_Area" localSheetId="14">'一般-工资福利'!$A$1:$V$15</definedName>
    <definedName name="_xlnm.Print_Area" localSheetId="15">'一般-工资福利（政府预算）'!$A$1:$M$15</definedName>
    <definedName name="_xlnm.Print_Area" localSheetId="16">'一般-商品和服务支出'!$A$1:$AF$10</definedName>
    <definedName name="_xlnm.Print_Area" localSheetId="17">'一般-商品和服务支出（政府预算）'!$A$1:$Q$10</definedName>
    <definedName name="_xlnm.Print_Area" localSheetId="13">一般预算基本支出表!$A$1:$I$17</definedName>
    <definedName name="_xlnm.Print_Area" localSheetId="12">一般预算支出表!$A$1:$S$20</definedName>
    <definedName name="_xlnm.Print_Area" localSheetId="4">'支出分类（政府预算）'!$A$1:$T$20</definedName>
    <definedName name="_xlnm.Print_Area" localSheetId="22">专户!$A$1:$Q$6</definedName>
    <definedName name="_xlnm.Print_Area" localSheetId="23">'专户（政府预算）'!$A$1:$Q$6</definedName>
    <definedName name="_xlnm.Print_Area" localSheetId="26">专项!$A$1:$I$11</definedName>
    <definedName name="_xlnm.Print_Titles" localSheetId="30">'5-政府采购预算表的复制'!$1:$5</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<sst xmlns="http://schemas.openxmlformats.org/spreadsheetml/2006/main" count="1460" uniqueCount="404">
  <si>
    <t>2020年部门预算收支总表</t>
  </si>
  <si>
    <t>填报单位：临湘市民政局机关 临湘市社会福利中心 临湘市救助站</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</si>
  <si>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</si>
  <si>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</si>
  <si>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</si>
  <si>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</si>
  <si>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</si>
  <si>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</si>
  <si>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</si>
  <si>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</si>
  <si>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</si>
  <si>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</si>
  <si>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</si>
  <si>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</si>
  <si>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</si>
  <si>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</si>
  <si>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</si>
  <si>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</si>
  <si>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</si>
  <si>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</si>
  <si>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</si>
  <si>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事业单位经营服务收入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</si>
  <si>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</si>
  <si>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</si>
  <si>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</si>
  <si>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</si>
  <si>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</si>
  <si>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</si>
  <si>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</si>
  <si>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</si>
  <si>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</si>
  <si>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</si>
  <si>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</si>
  <si>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</si>
  <si>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</si>
  <si>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</si>
  <si>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</si>
  <si>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</si>
  <si>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</si>
  <si>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</si>
  <si>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</si>
  <si>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</si>
  <si>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</si>
  <si>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</si>
  <si>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</si>
  <si>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</si>
  <si>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</si>
  <si>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</si>
  <si>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</si>
  <si>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</si>
  <si>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</si>
  <si>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</si>
  <si>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</si>
  <si>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</si>
  <si>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</si>
  <si>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</si>
  <si>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</si>
  <si>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</si>
  <si>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</si>
  <si>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单位名称：临湘市民政局机关 临湘市社会福利中心 临湘市救助站</t>
  </si>
  <si>
    <t>单位</t>
  </si>
  <si>
    <t>总计</t>
  </si>
  <si>
    <t>一般预算拨款</t>
  </si>
  <si>
    <t>单位代码</t>
  </si>
  <si>
    <t>单位名称</t>
  </si>
  <si>
    <t>经费拨款</t>
  </si>
  <si>
    <t>纳入预算管理的非税收入拨款</t>
  </si>
  <si>
    <t>合计</t>
  </si>
  <si>
    <t>503001</t>
  </si>
  <si>
    <t>临湘市民政局</t>
  </si>
  <si>
    <t>部门支出总体情况表</t>
  </si>
  <si>
    <t>功能科目</t>
  </si>
  <si>
    <t>类</t>
  </si>
  <si>
    <t>款</t>
  </si>
  <si>
    <t>项</t>
  </si>
  <si>
    <t>科目名称</t>
  </si>
  <si>
    <t>行政运行（民政管理事务）</t>
  </si>
  <si>
    <t>一般行政管理事务（民政管理事务）</t>
  </si>
  <si>
    <t>其他民政管理事务支出</t>
  </si>
  <si>
    <t>机关事业单位基本养老保险缴费支出</t>
  </si>
  <si>
    <t>机关事业单位职业年金缴费支出</t>
  </si>
  <si>
    <t>养老服务</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</si>
  <si>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</si>
  <si>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</si>
  <si>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</si>
  <si>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</si>
  <si>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</si>
  <si>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</si>
  <si>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</si>
  <si>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</si>
  <si>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</si>
  <si>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</si>
  <si>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</si>
  <si>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</si>
  <si>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</si>
  <si>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</si>
  <si>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208</t>
  </si>
  <si>
    <t>02</t>
  </si>
  <si>
    <t xml:space="preserve">  208</t>
  </si>
  <si>
    <t xml:space="preserve">  02</t>
  </si>
  <si>
    <t>01</t>
  </si>
  <si>
    <t>99</t>
  </si>
  <si>
    <t>05</t>
  </si>
  <si>
    <t xml:space="preserve">  05</t>
  </si>
  <si>
    <t>06</t>
  </si>
  <si>
    <t>10</t>
  </si>
  <si>
    <t xml:space="preserve">  10</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</si>
  <si>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</si>
  <si>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</si>
  <si>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</si>
  <si>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</si>
  <si>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</si>
  <si>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</si>
  <si>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</si>
  <si>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</si>
  <si>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</si>
  <si>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</si>
  <si>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</si>
  <si>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</si>
  <si>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</si>
  <si>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</si>
  <si>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</si>
  <si>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208</t>
  </si>
  <si>
    <t xml:space="preserve">    221</t>
  </si>
  <si>
    <t>基本支出预算明细表-工资福利</t>
  </si>
  <si>
    <t>工资性支出</t>
  </si>
  <si>
    <t>社会保障缴费</t>
  </si>
  <si>
    <t>伙食补贴支出</t>
  </si>
  <si>
    <t>附加性支出6%</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</si>
  <si>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</si>
  <si>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</si>
  <si>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</si>
  <si>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</si>
  <si>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</si>
  <si>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</si>
  <si>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</si>
  <si>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</si>
  <si>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</si>
  <si>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</si>
  <si>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</si>
  <si>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</si>
  <si>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行政运行（民政管理事务）</t>
  </si>
  <si>
    <t xml:space="preserve">    行政运行（民政管理事务）</t>
  </si>
  <si>
    <t xml:space="preserve">    其他民政管理事务支出</t>
  </si>
  <si>
    <t xml:space="preserve">  机关事业单位基本养老保险缴费支出</t>
  </si>
  <si>
    <t xml:space="preserve">    机关事业单位基本养老保险缴费支出</t>
  </si>
  <si>
    <t xml:space="preserve">    机关事业单位职业年金缴费支出</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</si>
  <si>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</si>
  <si>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</si>
  <si>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</si>
  <si>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</si>
  <si>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</si>
  <si>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</si>
  <si>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</si>
  <si>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</si>
  <si>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</si>
  <si>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</si>
  <si>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</si>
  <si>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</si>
  <si>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</si>
  <si>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</si>
  <si>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</si>
  <si>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</si>
  <si>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</si>
  <si>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</si>
  <si>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</si>
  <si>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</si>
  <si>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</si>
  <si>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</si>
  <si>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</si>
  <si>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</si>
  <si>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</si>
  <si>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</si>
  <si>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</si>
  <si>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</si>
  <si>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</si>
  <si>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</si>
  <si>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</si>
  <si>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</si>
  <si>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</si>
  <si>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</si>
  <si>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</si>
  <si>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</si>
  <si>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</si>
  <si>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</si>
  <si>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</si>
  <si>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</si>
  <si>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</si>
  <si>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</si>
  <si>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</si>
  <si>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</si>
  <si>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</si>
  <si>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</si>
  <si>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</si>
  <si>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</si>
  <si>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</si>
  <si>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</si>
  <si>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</si>
  <si>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</si>
  <si>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</si>
  <si>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</si>
  <si>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</si>
  <si>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</si>
  <si>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</si>
  <si>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</si>
  <si>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</si>
  <si>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</si>
  <si>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</si>
  <si>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</si>
  <si>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</si>
  <si>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</si>
  <si>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</si>
  <si>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r>
      <rPr>
        <b/>
        <sz val="11"/>
        <color indexed="8"/>
        <rFont val="宋体"/>
        <charset val="134"/>
      </rPr>
      <t>附加性支出%</t>
    </r>
    <r>
      <rPr>
        <b/>
        <sz val="11"/>
        <color indexed="8"/>
        <rFont val="宋体"/>
        <charset val="134"/>
      </rPr>
      <t>6</t>
    </r>
  </si>
  <si>
    <t>职工基本医疗保险</t>
  </si>
  <si>
    <t>一般公共预算基本支出预算明细表-工资福利支出(按政府预算经济分类)</t>
  </si>
  <si>
    <t>一般公共预算基本预算支出明细表-商品和服务支出</t>
  </si>
  <si>
    <t>单位名称临湘市民政局机关</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</si>
  <si>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</si>
  <si>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</si>
  <si>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</si>
  <si>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</si>
  <si>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</si>
  <si>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0</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</si>
  <si>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</si>
  <si>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</si>
  <si>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</si>
  <si>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</si>
  <si>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</si>
  <si>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</si>
  <si>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</si>
  <si>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民政管理业务经费</t>
  </si>
  <si>
    <t>其他农村生活补助</t>
  </si>
  <si>
    <t>农村五保供养配套经费</t>
  </si>
  <si>
    <t>城乡低保配套工作经费</t>
  </si>
  <si>
    <t>基本养老服务补贴</t>
  </si>
  <si>
    <t>征收成本</t>
  </si>
  <si>
    <t>一般公共预算“三公”经费预算表</t>
  </si>
  <si>
    <t>三公经费预算数(一般公共预算拨款)</t>
  </si>
  <si>
    <t>小计</t>
  </si>
  <si>
    <t>公务用车购置及运行费</t>
  </si>
  <si>
    <t>其中：</t>
  </si>
  <si>
    <t>因公出国(境)费用</t>
  </si>
  <si>
    <t>公务用车购置费</t>
  </si>
  <si>
    <t>临湘市民政局机关</t>
  </si>
  <si>
    <t>临湘市社会福利院</t>
  </si>
  <si>
    <t>临湘市救助管理站</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</si>
  <si>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</si>
  <si>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</si>
  <si>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</si>
  <si>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</si>
  <si>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</si>
  <si>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</si>
  <si>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</si>
  <si>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</si>
  <si>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</si>
  <si>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</si>
  <si>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</si>
  <si>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</si>
  <si>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</si>
  <si>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</si>
  <si>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</si>
  <si>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</si>
  <si>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</si>
  <si>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</si>
  <si>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</si>
  <si>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</si>
  <si>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</si>
  <si>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503002</t>
  </si>
  <si>
    <t>李满秀</t>
  </si>
  <si>
    <t>3731138</t>
  </si>
  <si>
    <t>提供福利服务，负责社会上的孤儿和弃婴的收养和抚养工作。</t>
  </si>
  <si>
    <t/>
  </si>
  <si>
    <t>503003</t>
  </si>
  <si>
    <t>3802500</t>
  </si>
  <si>
    <t>提供救助服务</t>
  </si>
  <si>
    <t>李倩</t>
  </si>
  <si>
    <t>3751689</t>
  </si>
  <si>
    <t xml:space="preserve">负责全市社会救助、社会福利事业发展、基层政权建设、社会组织管理、殡葬改革、婚姻登记、福利彩票发行等民生保障和社会事务管理工作，服务城乡低保、城乡特困救助、重点优抚、精简退职、投诚起义、孤儿等主要民政对象26000多人。
</t>
  </si>
  <si>
    <t xml:space="preserve">负责全市社会救助、社会福利事业发展、基层政权建设、社会组织管理、殡葬改革、婚姻登记、福利彩票发行等民生保障和社会事务管理工作，服务城乡低保、城乡特困救助、重点优抚、精简退职、投诚起义、孤儿等主要民政对象26000多人。服务于全市民政对象，维护民政事业发展。
</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</si>
  <si>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</si>
  <si>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</si>
  <si>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</si>
  <si>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</si>
  <si>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</si>
  <si>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</si>
  <si>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</si>
  <si>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</si>
  <si>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</si>
  <si>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</si>
  <si>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</si>
  <si>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</si>
  <si>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</si>
  <si>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</si>
  <si>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</si>
  <si>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</si>
  <si>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</si>
  <si>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</si>
  <si>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</si>
  <si>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</si>
  <si>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</si>
  <si>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</si>
  <si>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</si>
  <si>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</si>
  <si>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</si>
  <si>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</si>
  <si>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</si>
  <si>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</si>
  <si>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</si>
  <si>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</si>
  <si>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</si>
  <si>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</si>
  <si>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</si>
  <si>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</si>
  <si>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</si>
  <si>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</si>
  <si>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</si>
  <si>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</si>
  <si>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</si>
  <si>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</si>
  <si>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</si>
  <si>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</si>
  <si>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</si>
  <si>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</si>
  <si>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</si>
  <si>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</si>
  <si>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</si>
  <si>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</si>
  <si>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</si>
  <si>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</si>
  <si>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</si>
  <si>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</si>
  <si>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</si>
  <si>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</si>
  <si>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</si>
  <si>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</si>
  <si>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</si>
  <si>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</si>
  <si>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</si>
  <si>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</si>
  <si>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</si>
  <si>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</si>
  <si>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</si>
  <si>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</si>
  <si>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</si>
  <si>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</si>
  <si>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</si>
  <si>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</si>
  <si>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社保股</t>
  </si>
  <si>
    <t>2020年1-12月</t>
  </si>
  <si>
    <t>延续项目</t>
  </si>
  <si>
    <t>其他专项类</t>
  </si>
  <si>
    <t>汪卫红</t>
  </si>
  <si>
    <t>用于民政工作日常业务经费，包括办公费、差旅费、会议费、培训费、维修费等</t>
  </si>
  <si>
    <t xml:space="preserve">依据社会救助工作管理条例，五保供养管理条例等相关法律法规，文件，开展社会救助等各项工作需要支出办公费、印刷费、差旅费、会议费、培训费等各项费用。
</t>
  </si>
  <si>
    <t xml:space="preserve">服务于全市民政对象，保障全市民政工作顺利开展。
</t>
  </si>
  <si>
    <t>严格按预算执行</t>
  </si>
  <si>
    <t>取得较好成绩</t>
  </si>
  <si>
    <t>按月、季推进各项工作计划</t>
  </si>
  <si>
    <t>厉行节约，充分发挥资金效益</t>
  </si>
  <si>
    <t>较好</t>
  </si>
  <si>
    <t>98%</t>
  </si>
  <si>
    <t>为保障其他农村生活提供的补助，包括精简退职、投诚起义对象的保障性补助支出</t>
  </si>
  <si>
    <t>依据关于提高六十年代精简退职老职工生活救助补助标准的通知等相关法律法规，文件。</t>
  </si>
  <si>
    <t>用于全市五保户的生活困难及其他补助</t>
  </si>
  <si>
    <t>依据五保供养管理条例等相关法律法规，文件。</t>
  </si>
  <si>
    <t xml:space="preserve">依据五保供养管理条例等相关法律法规，文件。
</t>
  </si>
  <si>
    <t>2020年1月-12月</t>
  </si>
  <si>
    <t>用于全市城乡低保工作经费，包括办公费、印刷费等支出</t>
  </si>
  <si>
    <t xml:space="preserve">社会救助工作管理条例等相关法律法规，文件。
</t>
  </si>
  <si>
    <t>社会救助工作管理条例等相关法律法规，文件。</t>
  </si>
  <si>
    <r>
      <rPr>
        <sz val="9"/>
        <color indexed="8"/>
        <rFont val="宋体"/>
        <charset val="134"/>
      </rPr>
      <t>录入0</t>
    </r>
    <r>
      <rPr>
        <sz val="9"/>
        <color indexed="8"/>
        <rFont val="宋体"/>
        <charset val="134"/>
      </rPr>
      <t>5</t>
    </r>
    <r>
      <rPr>
        <sz val="9"/>
        <color indexed="8"/>
        <rFont val="宋体"/>
        <charset val="134"/>
      </rPr>
      <t>表</t>
    </r>
  </si>
  <si>
    <t>2020年部门预算政府采购预算表</t>
  </si>
  <si>
    <t>类别</t>
  </si>
  <si>
    <t>采购项目</t>
  </si>
  <si>
    <t>采购品目</t>
  </si>
  <si>
    <t>采购数量</t>
  </si>
  <si>
    <t>计量单位</t>
  </si>
  <si>
    <t>纳入预算管理的非税收入</t>
  </si>
  <si>
    <t>纳入专户管理的非税收入</t>
  </si>
  <si>
    <t>政府性基金</t>
  </si>
  <si>
    <t>提前下达</t>
  </si>
  <si>
    <t xml:space="preserve">  临湘市民政局机关</t>
  </si>
  <si>
    <t>工程类</t>
  </si>
  <si>
    <t>房屋修缮</t>
  </si>
  <si>
    <t>货物类</t>
  </si>
  <si>
    <t>纸制品纸制文具及办公用品卫生用纸制品</t>
  </si>
  <si>
    <t>绩效目标申报表-附表</t>
  </si>
  <si>
    <t>预算人数及其他</t>
  </si>
  <si>
    <t>标准或依据</t>
  </si>
  <si>
    <t>金额(万元)</t>
  </si>
  <si>
    <t>民政局共66人，其中：全额拨款53人，自收自支13人。领取遗属补助2人。</t>
  </si>
  <si>
    <t>临财预【2019】57号</t>
  </si>
  <si>
    <t>我市现有城市低保对象1563户，3072人，农村低保对象2773户，5870人</t>
  </si>
  <si>
    <t>用于我市城乡低保救助工作所需办公费、印刷费、差旅费、培训费、会议费等各项工作经费</t>
  </si>
  <si>
    <t>我市现有精简退职和投诚起义人数共681人</t>
  </si>
  <si>
    <t>上世纪六十年代精简退职对象生活补助，投诚起义人员生活补助，681人，发放标准为50元/月.人，全年共需资金40.86万元</t>
  </si>
  <si>
    <t>管理业务经费</t>
  </si>
  <si>
    <t>责全市社会救助、社会福利事业发展、基层政权建设、社会组织管理、殡葬改革、婚姻登记、福利彩票发行等民生保障和社会事务管理工作，服务城乡低保、城乡特困救助、精简退职、投诚起义、孤儿等主要民政对象26000多人。</t>
  </si>
  <si>
    <t>用于全市社会救助、婚姻登记、社会事务、基层政权建设、殡葬改革、慈善捐赠、孤儿弃婴收养、流浪乞讨人员救助等民政专项工作经费。</t>
  </si>
  <si>
    <t>我市有60岁以上失能、半失能老年人2382人</t>
  </si>
  <si>
    <t>我市有60岁以上失能、半失能老年人2380人，按360元/年.人的标准，全年应发放基本养老服务补贴85.6万元，本级财政配套20万元，其余资金从困难群众生活救助补助资金中支出。</t>
  </si>
  <si>
    <t>城乡特困供养配套经费</t>
  </si>
  <si>
    <t>我市现有城市特困供养对象172人，农村特困供养对象2216人</t>
  </si>
  <si>
    <t>我市现有城乡特困供养人员2388人，年需特困供养经费1578.7万元。</t>
  </si>
</sst>
</file>

<file path=xl/styles.xml><?xml version="1.0" encoding="utf-8"?>
<styleSheet xmlns="http://schemas.openxmlformats.org/spreadsheetml/2006/main">
  <numFmts count="12">
    <numFmt numFmtId="176" formatCode="#,##0.00;[Red]#,##0.00"/>
    <numFmt numFmtId="177" formatCode="* #,##0.00;* \-#,##0.00;* &quot;&quot;??;@"/>
    <numFmt numFmtId="178" formatCode="#,##0.0000"/>
    <numFmt numFmtId="179" formatCode="#,##0.00_);[Red]\(#,##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80" formatCode="0.00_);[Red]\(0.00\)"/>
    <numFmt numFmtId="181" formatCode="#,##0.00_ "/>
    <numFmt numFmtId="182" formatCode="0.00_ "/>
    <numFmt numFmtId="183" formatCode="0.00;[Red]0.00"/>
  </numFmts>
  <fonts count="42">
    <font>
      <sz val="11"/>
      <color theme="1"/>
      <name val="宋体"/>
      <charset val="134"/>
    </font>
    <font>
      <b/>
      <sz val="24"/>
      <color theme="1"/>
      <name val="宋体"/>
      <charset val="134"/>
    </font>
    <font>
      <sz val="10"/>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4"/>
      <color indexed="8"/>
      <name val="宋体"/>
      <charset val="134"/>
    </font>
    <font>
      <b/>
      <sz val="24"/>
      <color indexed="8"/>
      <name val="宋体"/>
      <charset val="134"/>
    </font>
    <font>
      <sz val="11"/>
      <color theme="1"/>
      <name val="宋体"/>
      <charset val="0"/>
      <scheme val="minor"/>
    </font>
    <font>
      <sz val="11"/>
      <color theme="1"/>
      <name val="宋体"/>
      <charset val="134"/>
      <scheme val="minor"/>
    </font>
    <font>
      <sz val="11"/>
      <color theme="0"/>
      <name val="宋体"/>
      <charset val="0"/>
      <scheme val="minor"/>
    </font>
    <font>
      <sz val="9"/>
      <name val="宋体"/>
      <charset val="134"/>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indexed="16"/>
      <name val="宋体"/>
      <charset val="134"/>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1"/>
      <color indexed="17"/>
      <name val="宋体"/>
      <charset val="134"/>
    </font>
  </fonts>
  <fills count="37">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indexed="4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5">
    <xf numFmtId="0" fontId="0" fillId="0" borderId="0">
      <alignment vertical="center"/>
    </xf>
    <xf numFmtId="42" fontId="20" fillId="0" borderId="0" applyFont="0" applyFill="0" applyBorder="0" applyAlignment="0" applyProtection="0">
      <alignment vertical="center"/>
    </xf>
    <xf numFmtId="0" fontId="19" fillId="9" borderId="0" applyNumberFormat="0" applyBorder="0" applyAlignment="0" applyProtection="0">
      <alignment vertical="center"/>
    </xf>
    <xf numFmtId="0" fontId="23" fillId="11" borderId="1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9" fillId="6" borderId="0" applyNumberFormat="0" applyBorder="0" applyAlignment="0" applyProtection="0">
      <alignment vertical="center"/>
    </xf>
    <xf numFmtId="0" fontId="24" fillId="13" borderId="0" applyNumberFormat="0" applyBorder="0" applyAlignment="0" applyProtection="0">
      <alignment vertical="center"/>
    </xf>
    <xf numFmtId="43" fontId="20" fillId="0" borderId="0" applyFont="0" applyFill="0" applyBorder="0" applyAlignment="0" applyProtection="0">
      <alignment vertical="center"/>
    </xf>
    <xf numFmtId="0" fontId="21" fillId="15"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2" fillId="0" borderId="0"/>
    <xf numFmtId="0" fontId="26" fillId="0" borderId="0" applyNumberFormat="0" applyFill="0" applyBorder="0" applyAlignment="0" applyProtection="0">
      <alignment vertical="center"/>
    </xf>
    <xf numFmtId="0" fontId="20" fillId="18" borderId="17" applyNumberFormat="0" applyFont="0" applyAlignment="0" applyProtection="0">
      <alignment vertical="center"/>
    </xf>
    <xf numFmtId="0" fontId="21" fillId="2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20" applyNumberFormat="0" applyFill="0" applyAlignment="0" applyProtection="0">
      <alignment vertical="center"/>
    </xf>
    <xf numFmtId="0" fontId="38" fillId="0" borderId="20" applyNumberFormat="0" applyFill="0" applyAlignment="0" applyProtection="0">
      <alignment vertical="center"/>
    </xf>
    <xf numFmtId="0" fontId="21" fillId="23" borderId="0" applyNumberFormat="0" applyBorder="0" applyAlignment="0" applyProtection="0">
      <alignment vertical="center"/>
    </xf>
    <xf numFmtId="0" fontId="29" fillId="0" borderId="22" applyNumberFormat="0" applyFill="0" applyAlignment="0" applyProtection="0">
      <alignment vertical="center"/>
    </xf>
    <xf numFmtId="0" fontId="21" fillId="16" borderId="0" applyNumberFormat="0" applyBorder="0" applyAlignment="0" applyProtection="0">
      <alignment vertical="center"/>
    </xf>
    <xf numFmtId="0" fontId="39" fillId="21" borderId="23" applyNumberFormat="0" applyAlignment="0" applyProtection="0">
      <alignment vertical="center"/>
    </xf>
    <xf numFmtId="0" fontId="31" fillId="21" borderId="16" applyNumberFormat="0" applyAlignment="0" applyProtection="0">
      <alignment vertical="center"/>
    </xf>
    <xf numFmtId="0" fontId="27" fillId="17" borderId="0" applyNumberFormat="0" applyBorder="0" applyAlignment="0" applyProtection="0">
      <alignment vertical="center"/>
    </xf>
    <xf numFmtId="0" fontId="33" fillId="22" borderId="18" applyNumberFormat="0" applyAlignment="0" applyProtection="0">
      <alignment vertical="center"/>
    </xf>
    <xf numFmtId="0" fontId="19" fillId="24" borderId="0" applyNumberFormat="0" applyBorder="0" applyAlignment="0" applyProtection="0">
      <alignment vertical="center"/>
    </xf>
    <xf numFmtId="0" fontId="21" fillId="25" borderId="0" applyNumberFormat="0" applyBorder="0" applyAlignment="0" applyProtection="0">
      <alignment vertical="center"/>
    </xf>
    <xf numFmtId="0" fontId="35" fillId="0" borderId="19" applyNumberFormat="0" applyFill="0" applyAlignment="0" applyProtection="0">
      <alignment vertical="center"/>
    </xf>
    <xf numFmtId="0" fontId="37" fillId="0" borderId="21" applyNumberFormat="0" applyFill="0" applyAlignment="0" applyProtection="0">
      <alignment vertical="center"/>
    </xf>
    <xf numFmtId="0" fontId="40" fillId="27" borderId="0" applyNumberFormat="0" applyBorder="0" applyAlignment="0" applyProtection="0">
      <alignment vertical="center"/>
    </xf>
    <xf numFmtId="0" fontId="28" fillId="19" borderId="0" applyNumberFormat="0" applyBorder="0" applyAlignment="0" applyProtection="0">
      <alignment vertical="center"/>
    </xf>
    <xf numFmtId="0" fontId="19" fillId="8" borderId="0" applyNumberFormat="0" applyBorder="0" applyAlignment="0" applyProtection="0">
      <alignment vertical="center"/>
    </xf>
    <xf numFmtId="0" fontId="21" fillId="29" borderId="0" applyNumberFormat="0" applyBorder="0" applyAlignment="0" applyProtection="0">
      <alignment vertical="center"/>
    </xf>
    <xf numFmtId="0" fontId="19" fillId="30" borderId="0" applyNumberFormat="0" applyBorder="0" applyAlignment="0" applyProtection="0">
      <alignment vertical="center"/>
    </xf>
    <xf numFmtId="0" fontId="3" fillId="0" borderId="0">
      <alignment vertical="center"/>
    </xf>
    <xf numFmtId="0" fontId="19" fillId="31"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21" fillId="28" borderId="0" applyNumberFormat="0" applyBorder="0" applyAlignment="0" applyProtection="0">
      <alignment vertical="center"/>
    </xf>
    <xf numFmtId="0" fontId="22" fillId="0" borderId="0"/>
    <xf numFmtId="0" fontId="21" fillId="33" borderId="0" applyNumberFormat="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22" fillId="0" borderId="0"/>
    <xf numFmtId="0" fontId="21" fillId="10" borderId="0" applyNumberFormat="0" applyBorder="0" applyAlignment="0" applyProtection="0">
      <alignment vertical="center"/>
    </xf>
    <xf numFmtId="0" fontId="22" fillId="0" borderId="0"/>
    <xf numFmtId="0" fontId="19" fillId="5" borderId="0" applyNumberFormat="0" applyBorder="0" applyAlignment="0" applyProtection="0">
      <alignment vertical="center"/>
    </xf>
    <xf numFmtId="0" fontId="21" fillId="14" borderId="0" applyNumberFormat="0" applyBorder="0" applyAlignment="0" applyProtection="0">
      <alignment vertical="center"/>
    </xf>
    <xf numFmtId="0" fontId="22" fillId="0" borderId="0"/>
    <xf numFmtId="0" fontId="21" fillId="32" borderId="0" applyNumberFormat="0" applyBorder="0" applyAlignment="0" applyProtection="0">
      <alignment vertical="center"/>
    </xf>
    <xf numFmtId="0" fontId="0" fillId="0" borderId="0">
      <alignment vertical="center"/>
    </xf>
    <xf numFmtId="0" fontId="19" fillId="34" borderId="0" applyNumberFormat="0" applyBorder="0" applyAlignment="0" applyProtection="0">
      <alignment vertical="center"/>
    </xf>
    <xf numFmtId="0" fontId="21" fillId="35" borderId="0" applyNumberFormat="0" applyBorder="0" applyAlignment="0" applyProtection="0">
      <alignment vertical="center"/>
    </xf>
    <xf numFmtId="0" fontId="20" fillId="0" borderId="0">
      <alignment vertical="center"/>
    </xf>
    <xf numFmtId="0" fontId="3" fillId="0" borderId="0">
      <alignment vertical="center"/>
    </xf>
    <xf numFmtId="0" fontId="22" fillId="0" borderId="0"/>
    <xf numFmtId="0" fontId="7" fillId="0" borderId="0">
      <alignment vertical="center"/>
    </xf>
    <xf numFmtId="0" fontId="20" fillId="0" borderId="0"/>
    <xf numFmtId="0" fontId="22" fillId="0" borderId="0"/>
    <xf numFmtId="0" fontId="22" fillId="0" borderId="0"/>
    <xf numFmtId="0" fontId="41" fillId="36" borderId="0" applyNumberFormat="0" applyBorder="0" applyAlignment="0" applyProtection="0">
      <alignment vertical="center"/>
    </xf>
  </cellStyleXfs>
  <cellXfs count="182">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lignment vertical="center"/>
    </xf>
    <xf numFmtId="49" fontId="0" fillId="0" borderId="1" xfId="0" applyNumberFormat="1" applyFill="1" applyBorder="1" applyAlignment="1">
      <alignment vertical="center" wrapText="1"/>
    </xf>
    <xf numFmtId="49" fontId="0" fillId="0" borderId="2" xfId="0" applyNumberFormat="1" applyFill="1" applyBorder="1" applyAlignment="1">
      <alignment vertical="center" wrapText="1"/>
    </xf>
    <xf numFmtId="4" fontId="0" fillId="0" borderId="1" xfId="0" applyNumberFormat="1" applyFill="1" applyBorder="1" applyAlignment="1">
      <alignment vertical="center" wrapText="1"/>
    </xf>
    <xf numFmtId="49" fontId="0" fillId="0" borderId="3" xfId="0" applyNumberFormat="1" applyFill="1" applyBorder="1" applyAlignment="1">
      <alignment vertical="center" wrapText="1"/>
    </xf>
    <xf numFmtId="0" fontId="3" fillId="0" borderId="0" xfId="38" applyFill="1">
      <alignment vertical="center"/>
    </xf>
    <xf numFmtId="0" fontId="3" fillId="0" borderId="0" xfId="38">
      <alignment vertical="center"/>
    </xf>
    <xf numFmtId="0" fontId="4" fillId="0" borderId="0" xfId="38" applyFont="1" applyBorder="1" applyAlignment="1">
      <alignment horizontal="center" vertical="center"/>
    </xf>
    <xf numFmtId="0" fontId="5" fillId="0" borderId="4" xfId="38" applyFont="1" applyFill="1" applyBorder="1">
      <alignment vertical="center"/>
    </xf>
    <xf numFmtId="0" fontId="5" fillId="0" borderId="4" xfId="38" applyFont="1" applyBorder="1">
      <alignment vertical="center"/>
    </xf>
    <xf numFmtId="0" fontId="6" fillId="0" borderId="5" xfId="38" applyFont="1" applyFill="1" applyBorder="1" applyAlignment="1">
      <alignment horizontal="center" vertical="center" wrapText="1"/>
    </xf>
    <xf numFmtId="49" fontId="5" fillId="0" borderId="5" xfId="38" applyNumberFormat="1" applyFont="1" applyFill="1" applyBorder="1" applyAlignment="1">
      <alignment vertical="center" wrapText="1"/>
    </xf>
    <xf numFmtId="49" fontId="5" fillId="0" borderId="5" xfId="38" applyNumberFormat="1" applyFont="1" applyFill="1" applyBorder="1" applyAlignment="1">
      <alignment horizontal="center" vertical="center" wrapText="1"/>
    </xf>
    <xf numFmtId="3" fontId="5" fillId="0" borderId="5" xfId="38" applyNumberFormat="1" applyFont="1" applyFill="1" applyBorder="1" applyAlignment="1">
      <alignment horizontal="center" vertical="center"/>
    </xf>
    <xf numFmtId="49" fontId="5" fillId="0" borderId="5" xfId="38" applyNumberFormat="1" applyFont="1" applyFill="1" applyBorder="1" applyAlignment="1">
      <alignment horizontal="center" vertical="center"/>
    </xf>
    <xf numFmtId="4" fontId="5" fillId="0" borderId="5" xfId="38" applyNumberFormat="1" applyFont="1" applyFill="1" applyBorder="1" applyAlignment="1">
      <alignment horizontal="right" vertical="center" wrapText="1"/>
    </xf>
    <xf numFmtId="0" fontId="5" fillId="0" borderId="0" xfId="38" applyFont="1" applyAlignment="1">
      <alignment horizontal="right" vertical="center"/>
    </xf>
    <xf numFmtId="0" fontId="5" fillId="0" borderId="4" xfId="38" applyFont="1" applyBorder="1" applyAlignment="1">
      <alignment horizontal="right" vertical="center"/>
    </xf>
    <xf numFmtId="0" fontId="6" fillId="0" borderId="3" xfId="38" applyFont="1" applyFill="1" applyBorder="1" applyAlignment="1">
      <alignment horizontal="center" vertical="center"/>
    </xf>
    <xf numFmtId="0" fontId="6" fillId="0" borderId="3" xfId="38" applyFont="1" applyFill="1" applyBorder="1" applyAlignment="1">
      <alignment horizontal="center" vertical="center" wrapText="1"/>
    </xf>
    <xf numFmtId="0" fontId="6" fillId="0" borderId="6" xfId="38" applyFont="1" applyFill="1" applyBorder="1" applyAlignment="1">
      <alignment horizontal="center" vertical="center"/>
    </xf>
    <xf numFmtId="0" fontId="6" fillId="0" borderId="6" xfId="38" applyFont="1" applyFill="1" applyBorder="1" applyAlignment="1">
      <alignment horizontal="center" vertical="center" wrapText="1"/>
    </xf>
    <xf numFmtId="0" fontId="7" fillId="0" borderId="0" xfId="60" applyFill="1">
      <alignment vertical="center"/>
    </xf>
    <xf numFmtId="0" fontId="7" fillId="0" borderId="0" xfId="60">
      <alignment vertical="center"/>
    </xf>
    <xf numFmtId="0" fontId="8" fillId="0" borderId="0" xfId="60" applyFont="1" applyAlignment="1">
      <alignment horizontal="center" vertical="center"/>
    </xf>
    <xf numFmtId="0" fontId="0" fillId="0" borderId="4" xfId="0" applyFill="1" applyBorder="1" applyAlignment="1">
      <alignment horizontal="left" vertical="center"/>
    </xf>
    <xf numFmtId="0" fontId="0" fillId="0" borderId="4" xfId="0" applyBorder="1" applyAlignment="1">
      <alignment horizontal="left" vertical="center"/>
    </xf>
    <xf numFmtId="0" fontId="9" fillId="0" borderId="3" xfId="60" applyFont="1" applyBorder="1" applyAlignment="1">
      <alignment horizontal="center" vertical="center" wrapText="1"/>
    </xf>
    <xf numFmtId="0" fontId="9" fillId="0" borderId="7" xfId="60" applyFont="1" applyBorder="1" applyAlignment="1">
      <alignment horizontal="center" vertical="center" wrapText="1"/>
    </xf>
    <xf numFmtId="0" fontId="9" fillId="0" borderId="6" xfId="60" applyFont="1" applyBorder="1" applyAlignment="1">
      <alignment horizontal="center" vertical="center" wrapText="1"/>
    </xf>
    <xf numFmtId="0" fontId="9" fillId="0" borderId="5" xfId="60" applyFont="1" applyBorder="1" applyAlignment="1">
      <alignment horizontal="center" vertical="center" wrapText="1"/>
    </xf>
    <xf numFmtId="49" fontId="10" fillId="0" borderId="5" xfId="60" applyNumberFormat="1" applyFont="1" applyFill="1" applyBorder="1" applyAlignment="1">
      <alignment horizontal="center" vertical="center" wrapText="1"/>
    </xf>
    <xf numFmtId="0" fontId="9" fillId="0" borderId="8" xfId="60" applyFont="1" applyBorder="1" applyAlignment="1">
      <alignment horizontal="center" vertical="center" wrapText="1"/>
    </xf>
    <xf numFmtId="0" fontId="9" fillId="0" borderId="9" xfId="60" applyFont="1" applyBorder="1" applyAlignment="1">
      <alignment horizontal="center" vertical="center" wrapText="1"/>
    </xf>
    <xf numFmtId="0" fontId="9" fillId="0" borderId="10" xfId="60" applyFont="1" applyBorder="1" applyAlignment="1">
      <alignment horizontal="center" vertical="center" wrapText="1"/>
    </xf>
    <xf numFmtId="0" fontId="9" fillId="0" borderId="11" xfId="60" applyFont="1" applyBorder="1" applyAlignment="1">
      <alignment horizontal="center" vertical="center" wrapText="1"/>
    </xf>
    <xf numFmtId="0" fontId="9" fillId="0" borderId="12" xfId="60" applyFont="1" applyBorder="1" applyAlignment="1">
      <alignment horizontal="center" vertical="center" wrapText="1"/>
    </xf>
    <xf numFmtId="4" fontId="10" fillId="0" borderId="5" xfId="60" applyNumberFormat="1" applyFont="1" applyFill="1" applyBorder="1" applyAlignment="1">
      <alignment horizontal="center" vertical="center" wrapText="1"/>
    </xf>
    <xf numFmtId="0" fontId="9" fillId="0" borderId="13" xfId="60" applyFont="1" applyBorder="1" applyAlignment="1">
      <alignment horizontal="center" vertical="center" wrapText="1"/>
    </xf>
    <xf numFmtId="0" fontId="7" fillId="0" borderId="0" xfId="60" applyFill="1" applyBorder="1">
      <alignment vertical="center"/>
    </xf>
    <xf numFmtId="0" fontId="0" fillId="0" borderId="0" xfId="54" applyFill="1">
      <alignment vertical="center"/>
    </xf>
    <xf numFmtId="0" fontId="0" fillId="0" borderId="0" xfId="54">
      <alignment vertical="center"/>
    </xf>
    <xf numFmtId="0" fontId="11" fillId="0" borderId="0" xfId="0" applyFont="1" applyAlignment="1">
      <alignment horizontal="center" vertical="center"/>
    </xf>
    <xf numFmtId="0" fontId="3" fillId="0" borderId="4" xfId="54" applyFont="1" applyFill="1" applyBorder="1" applyAlignment="1">
      <alignment horizontal="left" vertical="center" wrapText="1"/>
    </xf>
    <xf numFmtId="0" fontId="3" fillId="2" borderId="4" xfId="54" applyFont="1" applyFill="1" applyBorder="1" applyAlignment="1">
      <alignment horizontal="left" vertical="center" wrapText="1"/>
    </xf>
    <xf numFmtId="0" fontId="11" fillId="0" borderId="0" xfId="54" applyFont="1" applyBorder="1" applyAlignment="1">
      <alignment horizontal="center" vertical="center" wrapText="1"/>
    </xf>
    <xf numFmtId="0" fontId="11" fillId="0" borderId="4" xfId="54" applyFont="1" applyBorder="1" applyAlignment="1">
      <alignment horizontal="center" vertical="center" wrapText="1"/>
    </xf>
    <xf numFmtId="0" fontId="12" fillId="0" borderId="3" xfId="54" applyFont="1" applyBorder="1" applyAlignment="1">
      <alignment horizontal="center" vertical="center" wrapText="1"/>
    </xf>
    <xf numFmtId="0" fontId="12" fillId="0" borderId="10" xfId="54" applyFont="1" applyBorder="1" applyAlignment="1">
      <alignment horizontal="center" vertical="center" wrapText="1"/>
    </xf>
    <xf numFmtId="0" fontId="12" fillId="0" borderId="6" xfId="54" applyFont="1" applyBorder="1" applyAlignment="1">
      <alignment horizontal="center" vertical="center" wrapText="1"/>
    </xf>
    <xf numFmtId="0" fontId="12" fillId="0" borderId="5" xfId="54" applyFont="1" applyBorder="1" applyAlignment="1">
      <alignment horizontal="center" vertical="center" wrapText="1"/>
    </xf>
    <xf numFmtId="49" fontId="0" fillId="0" borderId="5" xfId="54" applyNumberFormat="1" applyFill="1" applyBorder="1" applyAlignment="1">
      <alignment horizontal="center" vertical="center" wrapText="1"/>
    </xf>
    <xf numFmtId="3" fontId="0" fillId="0" borderId="5" xfId="54" applyNumberFormat="1" applyFill="1" applyBorder="1" applyAlignment="1">
      <alignment horizontal="center" vertical="center" wrapText="1"/>
    </xf>
    <xf numFmtId="4" fontId="0" fillId="0" borderId="5" xfId="54" applyNumberFormat="1" applyFill="1" applyBorder="1" applyAlignment="1">
      <alignment horizontal="center" vertical="center" wrapText="1"/>
    </xf>
    <xf numFmtId="0" fontId="12" fillId="0" borderId="11" xfId="54" applyFont="1" applyBorder="1" applyAlignment="1">
      <alignment horizontal="center" vertical="center" wrapText="1"/>
    </xf>
    <xf numFmtId="0" fontId="12" fillId="0" borderId="12" xfId="54" applyFont="1" applyBorder="1" applyAlignment="1">
      <alignment horizontal="center" vertical="center" wrapText="1"/>
    </xf>
    <xf numFmtId="0" fontId="3" fillId="0" borderId="0" xfId="54" applyFont="1" applyBorder="1" applyAlignment="1">
      <alignment horizontal="right" wrapText="1"/>
    </xf>
    <xf numFmtId="0" fontId="13" fillId="0" borderId="0" xfId="0" applyFont="1" applyAlignment="1">
      <alignment horizontal="center" vertical="center"/>
    </xf>
    <xf numFmtId="0" fontId="0" fillId="2" borderId="4" xfId="0" applyFill="1" applyBorder="1" applyAlignment="1">
      <alignment horizontal="left" vertical="center"/>
    </xf>
    <xf numFmtId="0" fontId="0" fillId="0" borderId="0" xfId="0" applyAlignment="1">
      <alignment horizontal="right"/>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vertical="center" wrapText="1"/>
    </xf>
    <xf numFmtId="49" fontId="0" fillId="0" borderId="5" xfId="0" applyNumberFormat="1" applyFill="1" applyBorder="1" applyAlignment="1">
      <alignment horizontal="center" vertical="center" wrapText="1"/>
    </xf>
    <xf numFmtId="180" fontId="0" fillId="0" borderId="5" xfId="0" applyNumberFormat="1" applyFill="1" applyBorder="1" applyAlignment="1">
      <alignment horizontal="center" vertical="center" wrapText="1"/>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49" fontId="0" fillId="0" borderId="5" xfId="0" applyNumberFormat="1" applyFill="1" applyBorder="1">
      <alignment vertical="center"/>
    </xf>
    <xf numFmtId="180" fontId="0" fillId="0" borderId="5" xfId="0" applyNumberFormat="1" applyFill="1" applyBorder="1">
      <alignment vertical="center"/>
    </xf>
    <xf numFmtId="180" fontId="0" fillId="0" borderId="5" xfId="0" applyNumberFormat="1" applyFill="1" applyBorder="1" applyAlignment="1">
      <alignment vertical="center" wrapText="1"/>
    </xf>
    <xf numFmtId="0" fontId="0" fillId="0" borderId="0" xfId="0" applyAlignment="1">
      <alignment horizontal="right" vertical="center"/>
    </xf>
    <xf numFmtId="0" fontId="0" fillId="0" borderId="4" xfId="0" applyFill="1" applyBorder="1">
      <alignment vertical="center"/>
    </xf>
    <xf numFmtId="0" fontId="0" fillId="0" borderId="4" xfId="0" applyBorder="1">
      <alignment vertical="center"/>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5" xfId="0" applyNumberFormat="1" applyFill="1" applyBorder="1" applyAlignment="1">
      <alignment horizontal="center" vertical="center" wrapText="1"/>
    </xf>
    <xf numFmtId="0" fontId="14" fillId="0" borderId="5" xfId="0" applyFont="1" applyBorder="1" applyAlignment="1">
      <alignment horizontal="center" vertical="center" wrapText="1"/>
    </xf>
    <xf numFmtId="0" fontId="14" fillId="0" borderId="5" xfId="0" applyNumberFormat="1" applyFont="1" applyFill="1" applyBorder="1" applyAlignment="1">
      <alignment vertical="center" wrapText="1"/>
    </xf>
    <xf numFmtId="180" fontId="14" fillId="0" borderId="5" xfId="0" applyNumberFormat="1" applyFont="1" applyFill="1" applyBorder="1" applyAlignment="1">
      <alignment vertical="center" wrapText="1"/>
    </xf>
    <xf numFmtId="0" fontId="14" fillId="0" borderId="3" xfId="0" applyFont="1" applyBorder="1" applyAlignment="1">
      <alignment vertical="center" wrapText="1"/>
    </xf>
    <xf numFmtId="0" fontId="14" fillId="0" borderId="6" xfId="0" applyFont="1" applyBorder="1" applyAlignment="1">
      <alignment vertical="center" wrapText="1"/>
    </xf>
    <xf numFmtId="0" fontId="0" fillId="2" borderId="4" xfId="0" applyFill="1" applyBorder="1">
      <alignment vertical="center"/>
    </xf>
    <xf numFmtId="49" fontId="14" fillId="0" borderId="5" xfId="0" applyNumberFormat="1" applyFont="1" applyFill="1" applyBorder="1" applyAlignment="1">
      <alignment vertical="center" wrapText="1"/>
    </xf>
    <xf numFmtId="0" fontId="15" fillId="3" borderId="10" xfId="62" applyNumberFormat="1" applyFont="1" applyFill="1" applyBorder="1" applyAlignment="1" applyProtection="1">
      <alignment horizontal="center" vertical="center" wrapText="1"/>
    </xf>
    <xf numFmtId="0" fontId="12" fillId="0" borderId="5" xfId="0" applyFont="1" applyBorder="1" applyAlignment="1">
      <alignment horizontal="center" vertical="center" wrapText="1"/>
    </xf>
    <xf numFmtId="0" fontId="15" fillId="3" borderId="8" xfId="62" applyNumberFormat="1" applyFont="1" applyFill="1" applyBorder="1" applyAlignment="1" applyProtection="1">
      <alignment horizontal="center" vertical="center" wrapText="1"/>
    </xf>
    <xf numFmtId="0" fontId="0" fillId="0" borderId="5" xfId="0" applyNumberFormat="1" applyFill="1" applyBorder="1">
      <alignment vertical="center"/>
    </xf>
    <xf numFmtId="179" fontId="0" fillId="0" borderId="5" xfId="0" applyNumberFormat="1" applyFill="1" applyBorder="1">
      <alignment vertical="center"/>
    </xf>
    <xf numFmtId="179" fontId="0" fillId="0" borderId="5" xfId="0" applyNumberFormat="1" applyFill="1" applyBorder="1" applyAlignment="1">
      <alignment vertical="center" wrapText="1"/>
    </xf>
    <xf numFmtId="0" fontId="15" fillId="3" borderId="5" xfId="62" applyNumberFormat="1" applyFont="1" applyFill="1" applyBorder="1" applyAlignment="1" applyProtection="1">
      <alignment horizontal="center" vertical="center" wrapText="1"/>
    </xf>
    <xf numFmtId="181" fontId="0" fillId="0" borderId="5" xfId="0" applyNumberFormat="1" applyFill="1" applyBorder="1">
      <alignment vertical="center"/>
    </xf>
    <xf numFmtId="181" fontId="0" fillId="0" borderId="5" xfId="0" applyNumberFormat="1" applyFill="1" applyBorder="1" applyAlignment="1">
      <alignment vertical="center" wrapText="1"/>
    </xf>
    <xf numFmtId="0" fontId="15" fillId="3" borderId="11" xfId="62" applyNumberFormat="1" applyFont="1" applyFill="1" applyBorder="1" applyAlignment="1" applyProtection="1">
      <alignment horizontal="center" vertical="center" wrapText="1"/>
    </xf>
    <xf numFmtId="0" fontId="15" fillId="3" borderId="3" xfId="62" applyNumberFormat="1" applyFont="1" applyFill="1" applyBorder="1" applyAlignment="1" applyProtection="1">
      <alignment horizontal="center" vertical="center" wrapText="1"/>
    </xf>
    <xf numFmtId="0" fontId="15" fillId="3" borderId="9" xfId="62" applyNumberFormat="1" applyFont="1" applyFill="1" applyBorder="1" applyAlignment="1" applyProtection="1">
      <alignment horizontal="center" vertical="center" wrapText="1"/>
    </xf>
    <xf numFmtId="0" fontId="0" fillId="0" borderId="0" xfId="0" applyBorder="1">
      <alignmen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9" fillId="3" borderId="10" xfId="63" applyNumberFormat="1" applyFont="1" applyFill="1" applyBorder="1" applyAlignment="1" applyProtection="1">
      <alignment horizontal="center" vertical="center" wrapText="1"/>
    </xf>
    <xf numFmtId="0" fontId="9" fillId="3" borderId="11" xfId="63" applyNumberFormat="1" applyFont="1" applyFill="1" applyBorder="1" applyAlignment="1" applyProtection="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9" fillId="3" borderId="5" xfId="63" applyNumberFormat="1" applyFont="1" applyFill="1" applyBorder="1" applyAlignment="1" applyProtection="1">
      <alignment horizontal="center" vertical="center" wrapText="1"/>
    </xf>
    <xf numFmtId="0" fontId="9" fillId="3" borderId="12" xfId="63" applyNumberFormat="1" applyFont="1" applyFill="1" applyBorder="1" applyAlignment="1" applyProtection="1">
      <alignment horizontal="center" vertical="center" wrapText="1"/>
    </xf>
    <xf numFmtId="178" fontId="9" fillId="0" borderId="5" xfId="63" applyNumberFormat="1" applyFont="1" applyFill="1" applyBorder="1" applyAlignment="1" applyProtection="1">
      <alignment horizontal="center" vertical="center" wrapText="1"/>
    </xf>
    <xf numFmtId="178" fontId="0" fillId="0" borderId="5" xfId="0" applyNumberFormat="1" applyFill="1" applyBorder="1" applyAlignment="1">
      <alignment vertical="center" wrapText="1"/>
    </xf>
    <xf numFmtId="182" fontId="0" fillId="0" borderId="0" xfId="0" applyNumberFormat="1">
      <alignment vertical="center"/>
    </xf>
    <xf numFmtId="0" fontId="15" fillId="3" borderId="5" xfId="63" applyNumberFormat="1" applyFont="1" applyFill="1" applyBorder="1" applyAlignment="1" applyProtection="1">
      <alignment horizontal="center" vertical="center" wrapText="1"/>
    </xf>
    <xf numFmtId="0" fontId="15" fillId="3" borderId="3" xfId="63" applyNumberFormat="1" applyFont="1" applyFill="1" applyBorder="1" applyAlignment="1" applyProtection="1">
      <alignment horizontal="center" vertical="center" wrapText="1"/>
    </xf>
    <xf numFmtId="177" fontId="15" fillId="3" borderId="5" xfId="63" applyNumberFormat="1" applyFont="1" applyFill="1" applyBorder="1" applyAlignment="1" applyProtection="1">
      <alignment horizontal="center" vertical="center" wrapText="1"/>
    </xf>
    <xf numFmtId="0" fontId="15" fillId="3" borderId="6" xfId="63" applyNumberFormat="1" applyFont="1" applyFill="1" applyBorder="1" applyAlignment="1" applyProtection="1">
      <alignment horizontal="center" vertical="center" wrapText="1"/>
    </xf>
    <xf numFmtId="177" fontId="15" fillId="3" borderId="3" xfId="63" applyNumberFormat="1" applyFont="1" applyFill="1" applyBorder="1" applyAlignment="1" applyProtection="1">
      <alignment horizontal="center" vertical="center" wrapText="1"/>
    </xf>
    <xf numFmtId="182" fontId="0" fillId="0" borderId="0" xfId="0" applyNumberFormat="1" applyAlignment="1">
      <alignment horizontal="right" vertical="center"/>
    </xf>
    <xf numFmtId="182" fontId="12" fillId="0" borderId="3" xfId="0" applyNumberFormat="1" applyFont="1" applyBorder="1" applyAlignment="1">
      <alignment horizontal="center" vertical="center" wrapText="1"/>
    </xf>
    <xf numFmtId="182" fontId="12" fillId="0" borderId="6" xfId="0" applyNumberFormat="1" applyFont="1" applyBorder="1" applyAlignment="1">
      <alignment horizontal="center" vertical="center" wrapText="1"/>
    </xf>
    <xf numFmtId="182" fontId="0" fillId="0" borderId="5" xfId="0" applyNumberFormat="1" applyFill="1" applyBorder="1" applyAlignment="1">
      <alignment vertical="center" wrapText="1"/>
    </xf>
    <xf numFmtId="0" fontId="16" fillId="0" borderId="0" xfId="0" applyFont="1" applyAlignment="1">
      <alignment horizontal="right" vertical="center"/>
    </xf>
    <xf numFmtId="182" fontId="11" fillId="0" borderId="0" xfId="0" applyNumberFormat="1" applyFont="1" applyAlignment="1">
      <alignment horizontal="center" vertical="center"/>
    </xf>
    <xf numFmtId="176" fontId="0" fillId="0" borderId="5" xfId="0" applyNumberFormat="1" applyFill="1" applyBorder="1">
      <alignment vertical="center"/>
    </xf>
    <xf numFmtId="176" fontId="0" fillId="0" borderId="5" xfId="0" applyNumberFormat="1" applyFill="1" applyBorder="1" applyAlignment="1">
      <alignment vertical="center" wrapText="1"/>
    </xf>
    <xf numFmtId="0" fontId="12" fillId="0" borderId="0" xfId="0" applyFont="1" applyBorder="1" applyAlignment="1">
      <alignment horizontal="center" vertical="center" wrapText="1"/>
    </xf>
    <xf numFmtId="0" fontId="12" fillId="0" borderId="4" xfId="0" applyFont="1" applyBorder="1" applyAlignment="1">
      <alignment horizontal="right" vertical="center" wrapText="1"/>
    </xf>
    <xf numFmtId="0" fontId="12" fillId="0" borderId="3" xfId="0" applyFont="1" applyBorder="1" applyAlignment="1">
      <alignment vertical="center" wrapText="1"/>
    </xf>
    <xf numFmtId="0" fontId="12" fillId="0" borderId="6" xfId="0" applyFont="1" applyBorder="1" applyAlignment="1">
      <alignment vertical="center" wrapText="1"/>
    </xf>
    <xf numFmtId="180" fontId="13" fillId="0" borderId="0" xfId="0" applyNumberFormat="1" applyFont="1" applyAlignment="1">
      <alignment horizontal="center" vertical="center"/>
    </xf>
    <xf numFmtId="180" fontId="17" fillId="0" borderId="0" xfId="0" applyNumberFormat="1" applyFont="1" applyFill="1">
      <alignment vertical="center"/>
    </xf>
    <xf numFmtId="180" fontId="12" fillId="0" borderId="0" xfId="0" applyNumberFormat="1" applyFont="1">
      <alignment vertical="center"/>
    </xf>
    <xf numFmtId="180" fontId="12" fillId="0" borderId="0" xfId="0" applyNumberFormat="1" applyFont="1" applyAlignment="1">
      <alignment horizontal="right" vertical="center"/>
    </xf>
    <xf numFmtId="180" fontId="0" fillId="0" borderId="0" xfId="0" applyNumberFormat="1">
      <alignment vertical="center"/>
    </xf>
    <xf numFmtId="180" fontId="17" fillId="0" borderId="10" xfId="0" applyNumberFormat="1" applyFont="1" applyBorder="1" applyAlignment="1">
      <alignment horizontal="center" vertical="center"/>
    </xf>
    <xf numFmtId="180" fontId="17" fillId="0" borderId="12" xfId="0" applyNumberFormat="1" applyFont="1" applyBorder="1" applyAlignment="1">
      <alignment horizontal="center" vertical="center"/>
    </xf>
    <xf numFmtId="180" fontId="17" fillId="0" borderId="11" xfId="0" applyNumberFormat="1" applyFont="1" applyBorder="1" applyAlignment="1">
      <alignment horizontal="center" vertical="center"/>
    </xf>
    <xf numFmtId="180" fontId="17" fillId="0" borderId="5" xfId="0" applyNumberFormat="1" applyFont="1" applyBorder="1" applyAlignment="1">
      <alignment horizontal="center" vertical="center"/>
    </xf>
    <xf numFmtId="180" fontId="6" fillId="0" borderId="5" xfId="0" applyNumberFormat="1" applyFont="1" applyBorder="1" applyAlignment="1">
      <alignment vertical="center" wrapText="1"/>
    </xf>
    <xf numFmtId="180" fontId="0" fillId="0" borderId="5" xfId="0" applyNumberFormat="1" applyBorder="1" applyAlignment="1">
      <alignment vertical="center" wrapText="1"/>
    </xf>
    <xf numFmtId="180" fontId="17" fillId="0" borderId="5" xfId="0" applyNumberFormat="1" applyFont="1" applyFill="1" applyBorder="1" applyAlignment="1">
      <alignment vertical="center"/>
    </xf>
    <xf numFmtId="4" fontId="17" fillId="0" borderId="5" xfId="0" applyNumberFormat="1" applyFont="1" applyFill="1" applyBorder="1" applyAlignment="1">
      <alignment vertical="center" wrapText="1"/>
    </xf>
    <xf numFmtId="180" fontId="6" fillId="0" borderId="5" xfId="0" applyNumberFormat="1" applyFont="1" applyFill="1" applyBorder="1" applyAlignment="1">
      <alignment vertical="center" wrapText="1"/>
    </xf>
    <xf numFmtId="4" fontId="6" fillId="0" borderId="5" xfId="0" applyNumberFormat="1" applyFont="1" applyFill="1" applyBorder="1" applyAlignment="1">
      <alignment vertical="center" wrapText="1"/>
    </xf>
    <xf numFmtId="4" fontId="17" fillId="0" borderId="5" xfId="0" applyNumberFormat="1" applyFont="1" applyFill="1" applyBorder="1" applyAlignment="1">
      <alignment vertical="center"/>
    </xf>
    <xf numFmtId="180" fontId="17" fillId="0" borderId="1" xfId="0" applyNumberFormat="1" applyFont="1" applyFill="1" applyBorder="1" applyAlignment="1">
      <alignment vertical="center"/>
    </xf>
    <xf numFmtId="183" fontId="17" fillId="0" borderId="5" xfId="0" applyNumberFormat="1" applyFont="1" applyBorder="1" applyAlignment="1">
      <alignment vertical="center"/>
    </xf>
    <xf numFmtId="176" fontId="17" fillId="0" borderId="5" xfId="0" applyNumberFormat="1" applyFont="1" applyBorder="1" applyAlignment="1">
      <alignment vertical="center"/>
    </xf>
    <xf numFmtId="176" fontId="17" fillId="0" borderId="5" xfId="0" applyNumberFormat="1" applyFont="1" applyBorder="1" applyAlignment="1">
      <alignment vertical="center" wrapText="1"/>
    </xf>
    <xf numFmtId="0" fontId="6" fillId="0" borderId="5" xfId="0" applyFont="1" applyBorder="1" applyAlignment="1">
      <alignment vertical="center" wrapText="1"/>
    </xf>
    <xf numFmtId="0" fontId="0" fillId="0" borderId="5" xfId="0" applyBorder="1">
      <alignment vertical="center"/>
    </xf>
    <xf numFmtId="183" fontId="17" fillId="0" borderId="1" xfId="0" applyNumberFormat="1" applyFont="1" applyFill="1" applyBorder="1" applyAlignment="1">
      <alignment vertical="center"/>
    </xf>
    <xf numFmtId="4" fontId="17" fillId="0" borderId="1" xfId="0" applyNumberFormat="1" applyFont="1" applyFill="1" applyBorder="1" applyAlignment="1">
      <alignment vertical="center"/>
    </xf>
    <xf numFmtId="176" fontId="17" fillId="0" borderId="1" xfId="0" applyNumberFormat="1" applyFont="1" applyFill="1" applyBorder="1" applyAlignment="1">
      <alignment vertical="center"/>
    </xf>
    <xf numFmtId="4" fontId="17" fillId="0" borderId="1" xfId="0" applyNumberFormat="1" applyFont="1" applyFill="1" applyBorder="1" applyAlignment="1">
      <alignment vertical="center" wrapText="1"/>
    </xf>
    <xf numFmtId="0" fontId="0" fillId="0" borderId="5" xfId="0" applyFill="1" applyBorder="1">
      <alignment vertical="center"/>
    </xf>
    <xf numFmtId="4" fontId="0" fillId="0" borderId="5" xfId="0" applyNumberFormat="1" applyFill="1" applyBorder="1">
      <alignment vertical="center"/>
    </xf>
    <xf numFmtId="4" fontId="0" fillId="0" borderId="5" xfId="0" applyNumberFormat="1" applyFill="1" applyBorder="1" applyAlignment="1">
      <alignment vertical="center" wrapText="1"/>
    </xf>
    <xf numFmtId="180" fontId="0" fillId="0" borderId="5" xfId="0" applyNumberFormat="1" applyFill="1" applyBorder="1" applyAlignment="1">
      <alignment horizontal="left" vertical="center"/>
    </xf>
    <xf numFmtId="180" fontId="0" fillId="0" borderId="5" xfId="0" applyNumberFormat="1" applyFill="1" applyBorder="1" applyAlignment="1">
      <alignment horizontal="left" vertical="center" wrapText="1"/>
    </xf>
    <xf numFmtId="4" fontId="0" fillId="0" borderId="5" xfId="0" applyNumberFormat="1" applyFill="1" applyBorder="1" applyAlignment="1">
      <alignment horizontal="left" vertical="center" wrapText="1"/>
    </xf>
    <xf numFmtId="0" fontId="9" fillId="3" borderId="3" xfId="63" applyNumberFormat="1" applyFont="1" applyFill="1" applyBorder="1" applyAlignment="1" applyProtection="1">
      <alignment horizontal="center" vertical="center" wrapText="1"/>
    </xf>
    <xf numFmtId="177" fontId="9" fillId="3" borderId="5" xfId="63" applyNumberFormat="1" applyFont="1" applyFill="1" applyBorder="1" applyAlignment="1" applyProtection="1">
      <alignment horizontal="center" vertical="center" wrapText="1"/>
    </xf>
    <xf numFmtId="177" fontId="9" fillId="3" borderId="3" xfId="63" applyNumberFormat="1" applyFont="1" applyFill="1" applyBorder="1" applyAlignment="1" applyProtection="1">
      <alignment horizontal="center" vertical="center" wrapText="1"/>
    </xf>
    <xf numFmtId="0" fontId="0" fillId="0" borderId="4" xfId="0" applyBorder="1" applyAlignment="1">
      <alignment horizontal="right" vertical="center"/>
    </xf>
    <xf numFmtId="4" fontId="0" fillId="0" borderId="0" xfId="0" applyNumberFormat="1" applyFill="1">
      <alignment vertical="center"/>
    </xf>
    <xf numFmtId="0" fontId="18" fillId="0" borderId="0" xfId="0" applyFont="1" applyAlignment="1">
      <alignment horizontal="center" vertical="center"/>
    </xf>
    <xf numFmtId="49" fontId="0" fillId="0" borderId="5" xfId="0" applyNumberFormat="1" applyFill="1" applyBorder="1" applyAlignment="1">
      <alignment vertical="center" wrapText="1"/>
    </xf>
    <xf numFmtId="0" fontId="0" fillId="0" borderId="5" xfId="0" applyNumberFormat="1" applyFill="1" applyBorder="1" applyAlignment="1">
      <alignment vertical="center" wrapText="1"/>
    </xf>
    <xf numFmtId="0" fontId="14" fillId="0" borderId="15" xfId="0" applyFont="1" applyBorder="1" applyAlignment="1">
      <alignment horizontal="center" vertical="center" wrapText="1"/>
    </xf>
    <xf numFmtId="4" fontId="0" fillId="0" borderId="15" xfId="0" applyNumberFormat="1" applyFill="1" applyBorder="1" applyAlignment="1">
      <alignment vertical="center" wrapText="1"/>
    </xf>
    <xf numFmtId="0" fontId="12" fillId="0" borderId="15" xfId="0" applyFont="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_024C64FC7F4C48058292744BF3D4640A_c"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差_BF56DA0F602A43E6B29C044958E4A6DA"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C24FA133814F4730BD37D1B3FFD9BF77" xfId="38"/>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常规 3 4" xfId="52"/>
    <cellStyle name="强调文字颜色 6" xfId="53" builtinId="49"/>
    <cellStyle name="常规 2 3" xfId="54"/>
    <cellStyle name="40% - 强调文字颜色 6" xfId="55" builtinId="51"/>
    <cellStyle name="60% - 强调文字颜色 6" xfId="56" builtinId="52"/>
    <cellStyle name="常规 2" xfId="57"/>
    <cellStyle name="常规 2_024C64FC7F4C48058292744BF3D4640A_c" xfId="58"/>
    <cellStyle name="常规 3" xfId="59"/>
    <cellStyle name="常规_BF56DA0F602A43E6B29C044958E4A6DA" xfId="60"/>
    <cellStyle name="常规 4" xfId="61"/>
    <cellStyle name="常规_基本-个人家庭" xfId="62"/>
    <cellStyle name="常规_基本-商品和服务支出" xfId="63"/>
    <cellStyle name="好_BF56DA0F602A43E6B29C044958E4A6DA"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workbookViewId="0">
      <selection activeCell="A9" sqref="A9"/>
    </sheetView>
  </sheetViews>
  <sheetFormatPr defaultColWidth="9" defaultRowHeight="13.5" outlineLevelCol="5"/>
  <cols>
    <col min="1" max="1" width="41.5" customWidth="1"/>
    <col min="2" max="2" width="29.625" customWidth="1"/>
    <col min="3" max="3" width="39.625" customWidth="1"/>
    <col min="4" max="4" width="29.5" customWidth="1"/>
    <col min="5" max="5" width="40" customWidth="1"/>
    <col min="6" max="6" width="27.875" customWidth="1"/>
  </cols>
  <sheetData>
    <row r="1" ht="51" customHeight="1" spans="1:6">
      <c r="A1" s="139" t="s">
        <v>0</v>
      </c>
      <c r="B1" s="139"/>
      <c r="C1" s="139"/>
      <c r="D1" s="139"/>
      <c r="E1" s="139"/>
      <c r="F1" s="139"/>
    </row>
    <row r="2" ht="18.75" customHeight="1" spans="1:6">
      <c r="A2" s="140" t="s">
        <v>1</v>
      </c>
      <c r="B2" s="141"/>
      <c r="C2" s="141"/>
      <c r="D2" s="141"/>
      <c r="E2" s="141"/>
      <c r="F2" s="142" t="s">
        <v>2</v>
      </c>
    </row>
    <row r="3" ht="18.75" customHeight="1" spans="1:6">
      <c r="A3" s="144" t="s">
        <v>3</v>
      </c>
      <c r="B3" s="145"/>
      <c r="C3" s="144" t="s">
        <v>4</v>
      </c>
      <c r="D3" s="145"/>
      <c r="E3" s="144" t="s">
        <v>5</v>
      </c>
      <c r="F3" s="145"/>
    </row>
    <row r="4" s="1" customFormat="1" ht="24" customHeight="1" spans="1:6">
      <c r="A4" s="150" t="s">
        <v>6</v>
      </c>
      <c r="B4" s="154">
        <v>11227745.31</v>
      </c>
      <c r="C4" s="150" t="s">
        <v>7</v>
      </c>
      <c r="D4" s="154">
        <f>D5+D6+D7</f>
        <v>6714791.27</v>
      </c>
      <c r="E4" s="150" t="s">
        <v>8</v>
      </c>
      <c r="F4" s="151">
        <v>0</v>
      </c>
    </row>
    <row r="5" s="1" customFormat="1" ht="24" customHeight="1" spans="1:6">
      <c r="A5" s="150" t="s">
        <v>9</v>
      </c>
      <c r="B5" s="154">
        <v>11227745.31</v>
      </c>
      <c r="C5" s="150" t="s">
        <v>10</v>
      </c>
      <c r="D5" s="154">
        <v>5749271.27</v>
      </c>
      <c r="E5" s="150" t="s">
        <v>11</v>
      </c>
      <c r="F5" s="151">
        <v>0</v>
      </c>
    </row>
    <row r="6" s="1" customFormat="1" ht="24.75" customHeight="1" spans="1:6">
      <c r="A6" s="150" t="s">
        <v>12</v>
      </c>
      <c r="B6" s="154">
        <v>0</v>
      </c>
      <c r="C6" s="150" t="s">
        <v>13</v>
      </c>
      <c r="D6" s="154">
        <v>956400</v>
      </c>
      <c r="E6" s="150" t="s">
        <v>14</v>
      </c>
      <c r="F6" s="151">
        <v>0</v>
      </c>
    </row>
    <row r="7" s="1" customFormat="1" ht="24.75" customHeight="1" spans="1:6">
      <c r="A7" s="150" t="s">
        <v>15</v>
      </c>
      <c r="B7" s="154">
        <v>0</v>
      </c>
      <c r="C7" s="150" t="s">
        <v>16</v>
      </c>
      <c r="D7" s="154">
        <v>9120</v>
      </c>
      <c r="E7" s="150" t="s">
        <v>17</v>
      </c>
      <c r="F7" s="151">
        <v>0</v>
      </c>
    </row>
    <row r="8" s="1" customFormat="1" ht="23.25" customHeight="1" spans="1:6">
      <c r="A8" s="150" t="s">
        <v>18</v>
      </c>
      <c r="B8" s="154">
        <v>0</v>
      </c>
      <c r="C8" s="150" t="s">
        <v>19</v>
      </c>
      <c r="D8" s="154">
        <f>D9+D10</f>
        <v>5702954.04</v>
      </c>
      <c r="E8" s="150" t="s">
        <v>20</v>
      </c>
      <c r="F8" s="151">
        <v>0</v>
      </c>
    </row>
    <row r="9" s="1" customFormat="1" ht="24.75" customHeight="1" spans="1:6">
      <c r="A9" s="150" t="s">
        <v>21</v>
      </c>
      <c r="B9" s="154">
        <v>1190000</v>
      </c>
      <c r="C9" s="150" t="s">
        <v>13</v>
      </c>
      <c r="D9" s="154">
        <v>4102954.04</v>
      </c>
      <c r="E9" s="150" t="s">
        <v>22</v>
      </c>
      <c r="F9" s="151">
        <v>0</v>
      </c>
    </row>
    <row r="10" s="1" customFormat="1" ht="23.25" customHeight="1" spans="1:6">
      <c r="A10" s="150" t="s">
        <v>23</v>
      </c>
      <c r="B10" s="154">
        <v>0</v>
      </c>
      <c r="C10" s="150" t="s">
        <v>16</v>
      </c>
      <c r="D10" s="154">
        <v>1600000</v>
      </c>
      <c r="E10" s="150" t="s">
        <v>24</v>
      </c>
      <c r="F10" s="151">
        <v>0</v>
      </c>
    </row>
    <row r="11" s="1" customFormat="1" ht="23.25" customHeight="1" spans="1:6">
      <c r="A11" s="150" t="s">
        <v>25</v>
      </c>
      <c r="B11" s="154">
        <v>0</v>
      </c>
      <c r="C11" s="150" t="s">
        <v>26</v>
      </c>
      <c r="D11" s="154">
        <v>0</v>
      </c>
      <c r="E11" s="150" t="s">
        <v>27</v>
      </c>
      <c r="F11" s="151">
        <v>11928393.23</v>
      </c>
    </row>
    <row r="12" s="1" customFormat="1" ht="24" customHeight="1" spans="1:6">
      <c r="A12" s="150" t="s">
        <v>28</v>
      </c>
      <c r="B12" s="154">
        <v>0</v>
      </c>
      <c r="C12" s="150" t="s">
        <v>29</v>
      </c>
      <c r="D12" s="154">
        <v>0</v>
      </c>
      <c r="E12" s="150" t="s">
        <v>30</v>
      </c>
      <c r="F12" s="151">
        <v>0</v>
      </c>
    </row>
    <row r="13" s="1" customFormat="1" ht="23.25" customHeight="1" spans="1:6">
      <c r="A13" s="155" t="s">
        <v>31</v>
      </c>
      <c r="B13" s="154">
        <v>0</v>
      </c>
      <c r="C13" s="150" t="s">
        <v>32</v>
      </c>
      <c r="D13" s="154">
        <v>0</v>
      </c>
      <c r="E13" s="150" t="s">
        <v>33</v>
      </c>
      <c r="F13" s="151">
        <v>0</v>
      </c>
    </row>
    <row r="14" s="1" customFormat="1" ht="21.75" customHeight="1" spans="1:6">
      <c r="A14" s="150"/>
      <c r="B14" s="150"/>
      <c r="C14" s="150" t="s">
        <v>34</v>
      </c>
      <c r="D14" s="154">
        <v>0</v>
      </c>
      <c r="E14" s="150" t="s">
        <v>35</v>
      </c>
      <c r="F14" s="151">
        <v>0</v>
      </c>
    </row>
    <row r="15" s="1" customFormat="1" ht="22.5" customHeight="1" spans="1:6">
      <c r="A15" s="150"/>
      <c r="B15" s="150"/>
      <c r="C15" s="150" t="s">
        <v>36</v>
      </c>
      <c r="D15" s="154">
        <v>0</v>
      </c>
      <c r="E15" s="150" t="s">
        <v>37</v>
      </c>
      <c r="F15" s="151">
        <v>0</v>
      </c>
    </row>
    <row r="16" s="1" customFormat="1" ht="22.5" customHeight="1" spans="1:6">
      <c r="A16" s="150"/>
      <c r="B16" s="150"/>
      <c r="C16" s="150" t="s">
        <v>38</v>
      </c>
      <c r="D16" s="154">
        <v>0</v>
      </c>
      <c r="E16" s="150" t="s">
        <v>39</v>
      </c>
      <c r="F16" s="151">
        <v>0</v>
      </c>
    </row>
    <row r="17" s="1" customFormat="1" ht="22.5" customHeight="1" spans="1:6">
      <c r="A17" s="150"/>
      <c r="B17" s="150"/>
      <c r="C17" s="150" t="s">
        <v>40</v>
      </c>
      <c r="D17" s="154">
        <v>0</v>
      </c>
      <c r="E17" s="150" t="s">
        <v>41</v>
      </c>
      <c r="F17" s="151">
        <v>0</v>
      </c>
    </row>
    <row r="18" s="1" customFormat="1" ht="20.25" customHeight="1" spans="1:6">
      <c r="A18" s="150"/>
      <c r="B18" s="150"/>
      <c r="C18" s="150"/>
      <c r="D18" s="150"/>
      <c r="E18" s="150" t="s">
        <v>42</v>
      </c>
      <c r="F18" s="151">
        <v>0</v>
      </c>
    </row>
    <row r="19" s="1" customFormat="1" ht="21" customHeight="1" spans="1:6">
      <c r="A19" s="150"/>
      <c r="B19" s="150"/>
      <c r="C19" s="150"/>
      <c r="D19" s="150"/>
      <c r="E19" s="150" t="s">
        <v>43</v>
      </c>
      <c r="F19" s="151">
        <v>0</v>
      </c>
    </row>
    <row r="20" s="1" customFormat="1" ht="21" customHeight="1" spans="1:6">
      <c r="A20" s="150"/>
      <c r="B20" s="150"/>
      <c r="C20" s="150"/>
      <c r="D20" s="150"/>
      <c r="E20" s="150" t="s">
        <v>44</v>
      </c>
      <c r="F20" s="151">
        <v>0</v>
      </c>
    </row>
    <row r="21" s="1" customFormat="1" ht="21.75" customHeight="1" spans="1:6">
      <c r="A21" s="150"/>
      <c r="B21" s="150"/>
      <c r="C21" s="150"/>
      <c r="D21" s="150"/>
      <c r="E21" s="150" t="s">
        <v>45</v>
      </c>
      <c r="F21" s="151">
        <v>0</v>
      </c>
    </row>
    <row r="22" s="1" customFormat="1" ht="19.5" customHeight="1" spans="1:6">
      <c r="A22" s="150"/>
      <c r="B22" s="150"/>
      <c r="C22" s="150"/>
      <c r="D22" s="150"/>
      <c r="E22" s="150" t="s">
        <v>46</v>
      </c>
      <c r="F22" s="151">
        <v>0</v>
      </c>
    </row>
    <row r="23" s="1" customFormat="1" ht="20.25" customHeight="1" spans="1:6">
      <c r="A23" s="150"/>
      <c r="B23" s="150"/>
      <c r="C23" s="150"/>
      <c r="D23" s="150"/>
      <c r="E23" s="150" t="s">
        <v>47</v>
      </c>
      <c r="F23" s="151">
        <v>489352.08</v>
      </c>
    </row>
    <row r="24" s="1" customFormat="1" ht="20.25" customHeight="1" spans="1:6">
      <c r="A24" s="150"/>
      <c r="B24" s="150"/>
      <c r="C24" s="150"/>
      <c r="D24" s="150"/>
      <c r="E24" s="150" t="s">
        <v>48</v>
      </c>
      <c r="F24" s="151">
        <v>0</v>
      </c>
    </row>
    <row r="25" s="1" customFormat="1" ht="19.5" customHeight="1" spans="1:6">
      <c r="A25" s="150"/>
      <c r="B25" s="150"/>
      <c r="C25" s="150"/>
      <c r="D25" s="150"/>
      <c r="E25" s="150" t="s">
        <v>49</v>
      </c>
      <c r="F25" s="151">
        <v>0</v>
      </c>
    </row>
    <row r="26" s="1" customFormat="1" ht="20.25" customHeight="1" spans="1:6">
      <c r="A26" s="150"/>
      <c r="B26" s="150"/>
      <c r="C26" s="150"/>
      <c r="D26" s="150"/>
      <c r="E26" s="150" t="s">
        <v>50</v>
      </c>
      <c r="F26" s="151">
        <v>0</v>
      </c>
    </row>
    <row r="27" s="1" customFormat="1" ht="20.25" customHeight="1" spans="1:6">
      <c r="A27" s="150"/>
      <c r="B27" s="150"/>
      <c r="C27" s="150"/>
      <c r="D27" s="150"/>
      <c r="E27" s="150" t="s">
        <v>51</v>
      </c>
      <c r="F27" s="151">
        <v>0</v>
      </c>
    </row>
    <row r="28" s="1" customFormat="1" ht="20.25" customHeight="1" spans="1:6">
      <c r="A28" s="150"/>
      <c r="B28" s="150"/>
      <c r="C28" s="150"/>
      <c r="D28" s="150"/>
      <c r="E28" s="150" t="s">
        <v>52</v>
      </c>
      <c r="F28" s="151">
        <v>0</v>
      </c>
    </row>
    <row r="29" s="1" customFormat="1" ht="21" customHeight="1" spans="1:6">
      <c r="A29" s="150"/>
      <c r="B29" s="150"/>
      <c r="C29" s="150"/>
      <c r="D29" s="150"/>
      <c r="E29" s="150" t="s">
        <v>53</v>
      </c>
      <c r="F29" s="151">
        <v>0</v>
      </c>
    </row>
    <row r="30" s="1" customFormat="1" ht="21" customHeight="1" spans="1:6">
      <c r="A30" s="150"/>
      <c r="B30" s="150"/>
      <c r="C30" s="150"/>
      <c r="D30" s="150"/>
      <c r="E30" s="150" t="s">
        <v>54</v>
      </c>
      <c r="F30" s="151">
        <v>0</v>
      </c>
    </row>
    <row r="31" s="1" customFormat="1" ht="20.25" customHeight="1" spans="1:6">
      <c r="A31" s="150"/>
      <c r="B31" s="150"/>
      <c r="C31" s="150"/>
      <c r="D31" s="150"/>
      <c r="E31" s="150" t="s">
        <v>55</v>
      </c>
      <c r="F31" s="151">
        <v>0</v>
      </c>
    </row>
    <row r="32" ht="18" customHeight="1" spans="1:6">
      <c r="A32" s="156"/>
      <c r="B32" s="157"/>
      <c r="C32" s="157"/>
      <c r="D32" s="157"/>
      <c r="E32" s="157"/>
      <c r="F32" s="158"/>
    </row>
    <row r="33" s="1" customFormat="1" ht="18.75" customHeight="1" spans="1:6">
      <c r="A33" s="161" t="s">
        <v>56</v>
      </c>
      <c r="B33" s="154">
        <f>B4+B9</f>
        <v>12417745.31</v>
      </c>
      <c r="C33" s="163" t="s">
        <v>57</v>
      </c>
      <c r="D33" s="154">
        <f>D4+D8</f>
        <v>12417745.31</v>
      </c>
      <c r="E33" s="163" t="s">
        <v>57</v>
      </c>
      <c r="F33" s="164">
        <f>F23+F11</f>
        <v>12417745.31</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3" sqref="A3:E3"/>
    </sheetView>
  </sheetViews>
  <sheetFormatPr defaultColWidth="9" defaultRowHeight="13.5"/>
  <cols>
    <col min="1" max="3" width="5.375" customWidth="1"/>
    <col min="4" max="4" width="16.875" customWidth="1"/>
    <col min="5" max="5" width="17.75" customWidth="1"/>
    <col min="16" max="16" width="10.875" customWidth="1"/>
  </cols>
  <sheetData>
    <row r="1" customHeight="1"/>
    <row r="2" ht="36" customHeight="1" spans="1:16">
      <c r="A2" s="46" t="s">
        <v>186</v>
      </c>
      <c r="B2" s="46"/>
      <c r="C2" s="46"/>
      <c r="D2" s="46"/>
      <c r="E2" s="46"/>
      <c r="F2" s="46"/>
      <c r="G2" s="46"/>
      <c r="H2" s="46"/>
      <c r="I2" s="46"/>
      <c r="J2" s="46"/>
      <c r="K2" s="46"/>
      <c r="L2" s="46"/>
      <c r="M2" s="46"/>
      <c r="N2" s="46"/>
      <c r="O2" s="46"/>
      <c r="P2" s="46"/>
    </row>
    <row r="3" ht="21" customHeight="1" spans="1:16">
      <c r="A3" s="83" t="s">
        <v>59</v>
      </c>
      <c r="B3" s="84"/>
      <c r="C3" s="84"/>
      <c r="D3" s="84"/>
      <c r="E3" s="84"/>
      <c r="P3" t="s">
        <v>2</v>
      </c>
    </row>
    <row r="4" ht="15.75" customHeight="1" spans="1:16">
      <c r="A4" s="65" t="s">
        <v>71</v>
      </c>
      <c r="B4" s="66"/>
      <c r="C4" s="67"/>
      <c r="D4" s="64" t="s">
        <v>75</v>
      </c>
      <c r="E4" s="64" t="s">
        <v>61</v>
      </c>
      <c r="F4" s="64" t="s">
        <v>187</v>
      </c>
      <c r="G4" s="64" t="s">
        <v>188</v>
      </c>
      <c r="H4" s="95" t="s">
        <v>189</v>
      </c>
      <c r="I4" s="95" t="s">
        <v>190</v>
      </c>
      <c r="J4" s="95" t="s">
        <v>191</v>
      </c>
      <c r="K4" s="95" t="s">
        <v>192</v>
      </c>
      <c r="L4" s="95" t="s">
        <v>135</v>
      </c>
      <c r="M4" s="101" t="s">
        <v>193</v>
      </c>
      <c r="N4" s="104" t="s">
        <v>194</v>
      </c>
      <c r="O4" s="101" t="s">
        <v>195</v>
      </c>
      <c r="P4" s="64" t="s">
        <v>196</v>
      </c>
    </row>
    <row r="5" ht="28.5" customHeight="1" spans="1:16">
      <c r="A5" s="96" t="s">
        <v>72</v>
      </c>
      <c r="B5" s="96" t="s">
        <v>73</v>
      </c>
      <c r="C5" s="96" t="s">
        <v>74</v>
      </c>
      <c r="D5" s="69"/>
      <c r="E5" s="69"/>
      <c r="F5" s="69"/>
      <c r="G5" s="69"/>
      <c r="H5" s="97"/>
      <c r="I5" s="97"/>
      <c r="J5" s="97"/>
      <c r="K5" s="97"/>
      <c r="L5" s="97"/>
      <c r="M5" s="105"/>
      <c r="N5" s="106"/>
      <c r="O5" s="105"/>
      <c r="P5" s="69"/>
    </row>
    <row r="6" s="1" customFormat="1" ht="29.25" customHeight="1" spans="1:16">
      <c r="A6" s="79"/>
      <c r="B6" s="79"/>
      <c r="C6" s="79"/>
      <c r="D6" s="98" t="s">
        <v>67</v>
      </c>
      <c r="E6" s="166">
        <v>9120</v>
      </c>
      <c r="F6" s="167">
        <v>0</v>
      </c>
      <c r="G6" s="167">
        <v>0</v>
      </c>
      <c r="H6" s="167">
        <v>0</v>
      </c>
      <c r="I6" s="167">
        <v>9120</v>
      </c>
      <c r="J6" s="167">
        <v>0</v>
      </c>
      <c r="K6" s="167">
        <v>0</v>
      </c>
      <c r="L6" s="167">
        <v>0</v>
      </c>
      <c r="M6" s="167">
        <v>0</v>
      </c>
      <c r="N6" s="167">
        <v>0</v>
      </c>
      <c r="O6" s="167">
        <v>0</v>
      </c>
      <c r="P6" s="167">
        <v>0</v>
      </c>
    </row>
    <row r="7" ht="29.25" customHeight="1" spans="1:16">
      <c r="A7" s="79"/>
      <c r="B7" s="79" t="s">
        <v>97</v>
      </c>
      <c r="C7" s="79"/>
      <c r="D7" s="98"/>
      <c r="E7" s="166">
        <v>9120</v>
      </c>
      <c r="F7" s="167">
        <v>0</v>
      </c>
      <c r="G7" s="167">
        <v>0</v>
      </c>
      <c r="H7" s="167">
        <v>0</v>
      </c>
      <c r="I7" s="167">
        <v>9120</v>
      </c>
      <c r="J7" s="167">
        <v>0</v>
      </c>
      <c r="K7" s="167">
        <v>0</v>
      </c>
      <c r="L7" s="167">
        <v>0</v>
      </c>
      <c r="M7" s="167">
        <v>0</v>
      </c>
      <c r="N7" s="167">
        <v>0</v>
      </c>
      <c r="O7" s="167">
        <v>0</v>
      </c>
      <c r="P7" s="167">
        <v>0</v>
      </c>
    </row>
    <row r="8" ht="29.25" customHeight="1" spans="1:16">
      <c r="A8" s="79" t="s">
        <v>96</v>
      </c>
      <c r="B8" s="79"/>
      <c r="C8" s="79"/>
      <c r="D8" s="98"/>
      <c r="E8" s="166">
        <v>9120</v>
      </c>
      <c r="F8" s="167">
        <v>0</v>
      </c>
      <c r="G8" s="167">
        <v>0</v>
      </c>
      <c r="H8" s="167">
        <v>0</v>
      </c>
      <c r="I8" s="167">
        <v>9120</v>
      </c>
      <c r="J8" s="167">
        <v>0</v>
      </c>
      <c r="K8" s="167">
        <v>0</v>
      </c>
      <c r="L8" s="167">
        <v>0</v>
      </c>
      <c r="M8" s="167">
        <v>0</v>
      </c>
      <c r="N8" s="167">
        <v>0</v>
      </c>
      <c r="O8" s="167">
        <v>0</v>
      </c>
      <c r="P8" s="167">
        <v>0</v>
      </c>
    </row>
    <row r="9" ht="29.25" customHeight="1" spans="1:16">
      <c r="A9" s="79" t="s">
        <v>98</v>
      </c>
      <c r="B9" s="79" t="s">
        <v>99</v>
      </c>
      <c r="C9" s="79" t="s">
        <v>101</v>
      </c>
      <c r="D9" s="98" t="s">
        <v>78</v>
      </c>
      <c r="E9" s="166">
        <v>9120</v>
      </c>
      <c r="F9" s="167">
        <v>0</v>
      </c>
      <c r="G9" s="167">
        <v>0</v>
      </c>
      <c r="H9" s="167">
        <v>0</v>
      </c>
      <c r="I9" s="167">
        <v>9120</v>
      </c>
      <c r="J9" s="167">
        <v>0</v>
      </c>
      <c r="K9" s="167">
        <v>0</v>
      </c>
      <c r="L9" s="167">
        <v>0</v>
      </c>
      <c r="M9" s="167">
        <v>0</v>
      </c>
      <c r="N9" s="167">
        <v>0</v>
      </c>
      <c r="O9" s="167">
        <v>0</v>
      </c>
      <c r="P9" s="167">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3" sqref="A3:E3"/>
    </sheetView>
  </sheetViews>
  <sheetFormatPr defaultColWidth="9" defaultRowHeight="13.5"/>
  <cols>
    <col min="1" max="3" width="5.375" customWidth="1"/>
    <col min="4" max="5" width="17.75" customWidth="1"/>
    <col min="6" max="6" width="10.625" customWidth="1"/>
    <col min="7" max="7" width="10" customWidth="1"/>
    <col min="8" max="8" width="10.125" customWidth="1"/>
    <col min="9" max="9" width="10.5" customWidth="1"/>
    <col min="10" max="10" width="10.625" customWidth="1"/>
  </cols>
  <sheetData>
    <row r="1" customHeight="1"/>
    <row r="2" ht="36" customHeight="1" spans="1:10">
      <c r="A2" s="46" t="s">
        <v>197</v>
      </c>
      <c r="B2" s="46"/>
      <c r="C2" s="46"/>
      <c r="D2" s="46"/>
      <c r="E2" s="46"/>
      <c r="F2" s="46"/>
      <c r="G2" s="46"/>
      <c r="H2" s="46"/>
      <c r="I2" s="46"/>
      <c r="J2" s="46"/>
    </row>
    <row r="3" ht="21" customHeight="1" spans="1:10">
      <c r="A3" s="83" t="s">
        <v>59</v>
      </c>
      <c r="B3" s="84"/>
      <c r="C3" s="84"/>
      <c r="D3" s="84"/>
      <c r="E3" s="84"/>
      <c r="J3" t="s">
        <v>2</v>
      </c>
    </row>
    <row r="4" ht="15.75" customHeight="1" spans="1:10">
      <c r="A4" s="65" t="s">
        <v>71</v>
      </c>
      <c r="B4" s="66"/>
      <c r="C4" s="67"/>
      <c r="D4" s="64" t="s">
        <v>75</v>
      </c>
      <c r="E4" s="64" t="s">
        <v>61</v>
      </c>
      <c r="F4" s="64" t="s">
        <v>198</v>
      </c>
      <c r="G4" s="64" t="s">
        <v>193</v>
      </c>
      <c r="H4" s="95" t="s">
        <v>199</v>
      </c>
      <c r="I4" s="95" t="s">
        <v>200</v>
      </c>
      <c r="J4" s="101" t="s">
        <v>196</v>
      </c>
    </row>
    <row r="5" ht="28.5" customHeight="1" spans="1:10">
      <c r="A5" s="96" t="s">
        <v>72</v>
      </c>
      <c r="B5" s="96" t="s">
        <v>73</v>
      </c>
      <c r="C5" s="96" t="s">
        <v>74</v>
      </c>
      <c r="D5" s="69"/>
      <c r="E5" s="69"/>
      <c r="F5" s="69"/>
      <c r="G5" s="69"/>
      <c r="H5" s="97"/>
      <c r="I5" s="97"/>
      <c r="J5" s="101"/>
    </row>
    <row r="6" s="1" customFormat="1" ht="29.25" customHeight="1" spans="1:10">
      <c r="A6" s="79"/>
      <c r="B6" s="79"/>
      <c r="C6" s="79"/>
      <c r="D6" s="98" t="s">
        <v>67</v>
      </c>
      <c r="E6" s="166">
        <v>9120</v>
      </c>
      <c r="F6" s="167">
        <v>9120</v>
      </c>
      <c r="G6" s="167">
        <v>0</v>
      </c>
      <c r="H6" s="167">
        <v>0</v>
      </c>
      <c r="I6" s="167">
        <v>0</v>
      </c>
      <c r="J6" s="167">
        <v>0</v>
      </c>
    </row>
    <row r="7" ht="29.25" customHeight="1" spans="1:10">
      <c r="A7" s="79" t="s">
        <v>96</v>
      </c>
      <c r="B7" s="79"/>
      <c r="C7" s="79"/>
      <c r="D7" s="98"/>
      <c r="E7" s="166">
        <v>9120</v>
      </c>
      <c r="F7" s="167">
        <v>9120</v>
      </c>
      <c r="G7" s="167">
        <v>0</v>
      </c>
      <c r="H7" s="167">
        <v>0</v>
      </c>
      <c r="I7" s="167">
        <v>0</v>
      </c>
      <c r="J7" s="167">
        <v>0</v>
      </c>
    </row>
    <row r="8" ht="29.25" customHeight="1" spans="1:10">
      <c r="A8" s="79"/>
      <c r="B8" s="79" t="s">
        <v>97</v>
      </c>
      <c r="C8" s="79"/>
      <c r="D8" s="98"/>
      <c r="E8" s="166">
        <v>9120</v>
      </c>
      <c r="F8" s="167">
        <v>9120</v>
      </c>
      <c r="G8" s="167">
        <v>0</v>
      </c>
      <c r="H8" s="167">
        <v>0</v>
      </c>
      <c r="I8" s="167">
        <v>0</v>
      </c>
      <c r="J8" s="167">
        <v>0</v>
      </c>
    </row>
    <row r="9" ht="29.25" customHeight="1" spans="1:10">
      <c r="A9" s="79" t="s">
        <v>98</v>
      </c>
      <c r="B9" s="79" t="s">
        <v>99</v>
      </c>
      <c r="C9" s="79" t="s">
        <v>101</v>
      </c>
      <c r="D9" s="98" t="s">
        <v>78</v>
      </c>
      <c r="E9" s="166">
        <v>9120</v>
      </c>
      <c r="F9" s="167">
        <v>9120</v>
      </c>
      <c r="G9" s="167">
        <v>0</v>
      </c>
      <c r="H9" s="167">
        <v>0</v>
      </c>
      <c r="I9" s="167">
        <v>0</v>
      </c>
      <c r="J9" s="167">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A2" sqref="A2"/>
    </sheetView>
  </sheetViews>
  <sheetFormatPr defaultColWidth="9" defaultRowHeight="13.5" outlineLevelCol="6"/>
  <cols>
    <col min="1" max="1" width="38.375" customWidth="1"/>
    <col min="2" max="2" width="29.625" customWidth="1"/>
    <col min="3" max="3" width="40" customWidth="1"/>
    <col min="4" max="4" width="27.875" customWidth="1"/>
    <col min="5" max="5" width="15.375" customWidth="1"/>
    <col min="6" max="6" width="12.625" customWidth="1"/>
    <col min="7" max="7" width="11.25" customWidth="1"/>
  </cols>
  <sheetData>
    <row r="1" ht="51" customHeight="1" spans="1:7">
      <c r="A1" s="139" t="s">
        <v>0</v>
      </c>
      <c r="B1" s="139"/>
      <c r="C1" s="139"/>
      <c r="D1" s="139"/>
      <c r="E1" s="139"/>
      <c r="F1" s="139"/>
      <c r="G1" s="139"/>
    </row>
    <row r="2" ht="18.75" customHeight="1" spans="1:7">
      <c r="A2" s="140" t="s">
        <v>1</v>
      </c>
      <c r="B2" s="141"/>
      <c r="C2" s="141"/>
      <c r="D2" s="142"/>
      <c r="E2" s="143"/>
      <c r="F2" s="143"/>
      <c r="G2" s="143" t="s">
        <v>2</v>
      </c>
    </row>
    <row r="3" ht="18.75" customHeight="1" spans="1:7">
      <c r="A3" s="144" t="s">
        <v>3</v>
      </c>
      <c r="B3" s="145"/>
      <c r="C3" s="144" t="s">
        <v>5</v>
      </c>
      <c r="D3" s="146"/>
      <c r="E3" s="146"/>
      <c r="F3" s="146"/>
      <c r="G3" s="145"/>
    </row>
    <row r="4" ht="26.25" customHeight="1" spans="1:7">
      <c r="A4" s="147" t="s">
        <v>201</v>
      </c>
      <c r="B4" s="147" t="s">
        <v>202</v>
      </c>
      <c r="C4" s="147" t="s">
        <v>201</v>
      </c>
      <c r="D4" s="147" t="s">
        <v>67</v>
      </c>
      <c r="E4" s="148" t="s">
        <v>203</v>
      </c>
      <c r="F4" s="148" t="s">
        <v>204</v>
      </c>
      <c r="G4" s="149" t="s">
        <v>205</v>
      </c>
    </row>
    <row r="5" s="1" customFormat="1" ht="24" customHeight="1" spans="1:7">
      <c r="A5" s="150" t="s">
        <v>6</v>
      </c>
      <c r="B5" s="150" t="s">
        <v>62</v>
      </c>
      <c r="C5" s="150" t="s">
        <v>8</v>
      </c>
      <c r="D5" s="151">
        <v>0</v>
      </c>
      <c r="E5" s="152">
        <v>0</v>
      </c>
      <c r="F5" s="153">
        <v>0</v>
      </c>
      <c r="G5" s="80"/>
    </row>
    <row r="6" s="1" customFormat="1" ht="24" customHeight="1" spans="1:7">
      <c r="A6" s="150" t="s">
        <v>9</v>
      </c>
      <c r="B6" s="154">
        <v>11227745.31</v>
      </c>
      <c r="C6" s="150" t="s">
        <v>11</v>
      </c>
      <c r="D6" s="151">
        <v>0</v>
      </c>
      <c r="E6" s="152">
        <v>0</v>
      </c>
      <c r="F6" s="153">
        <v>0</v>
      </c>
      <c r="G6" s="80"/>
    </row>
    <row r="7" s="1" customFormat="1" ht="24.75" customHeight="1" spans="1:7">
      <c r="A7" s="150" t="s">
        <v>12</v>
      </c>
      <c r="B7" s="154">
        <v>0</v>
      </c>
      <c r="C7" s="150" t="s">
        <v>14</v>
      </c>
      <c r="D7" s="151">
        <v>0</v>
      </c>
      <c r="E7" s="152">
        <v>0</v>
      </c>
      <c r="F7" s="153">
        <v>0</v>
      </c>
      <c r="G7" s="80"/>
    </row>
    <row r="8" s="1" customFormat="1" ht="24.75" customHeight="1" spans="1:7">
      <c r="A8" s="150" t="s">
        <v>15</v>
      </c>
      <c r="B8" s="154">
        <v>0</v>
      </c>
      <c r="C8" s="150" t="s">
        <v>17</v>
      </c>
      <c r="D8" s="151">
        <v>0</v>
      </c>
      <c r="E8" s="152">
        <v>0</v>
      </c>
      <c r="F8" s="153">
        <v>0</v>
      </c>
      <c r="G8" s="80"/>
    </row>
    <row r="9" s="1" customFormat="1" ht="23.25" customHeight="1" spans="1:7">
      <c r="A9" s="150" t="s">
        <v>18</v>
      </c>
      <c r="B9" s="154">
        <v>0</v>
      </c>
      <c r="C9" s="150" t="s">
        <v>20</v>
      </c>
      <c r="D9" s="151">
        <v>0</v>
      </c>
      <c r="E9" s="152">
        <v>0</v>
      </c>
      <c r="F9" s="153">
        <v>0</v>
      </c>
      <c r="G9" s="80"/>
    </row>
    <row r="10" s="1" customFormat="1" ht="24.75" customHeight="1" spans="1:7">
      <c r="A10" s="150" t="s">
        <v>21</v>
      </c>
      <c r="B10" s="154">
        <v>1190000</v>
      </c>
      <c r="C10" s="150" t="s">
        <v>22</v>
      </c>
      <c r="D10" s="151">
        <v>0</v>
      </c>
      <c r="E10" s="152">
        <v>0</v>
      </c>
      <c r="F10" s="153">
        <v>0</v>
      </c>
      <c r="G10" s="80"/>
    </row>
    <row r="11" s="1" customFormat="1" ht="23.25" customHeight="1" spans="1:7">
      <c r="A11" s="150" t="s">
        <v>23</v>
      </c>
      <c r="B11" s="154">
        <v>0</v>
      </c>
      <c r="C11" s="150" t="s">
        <v>24</v>
      </c>
      <c r="D11" s="151">
        <v>0</v>
      </c>
      <c r="E11" s="152">
        <v>0</v>
      </c>
      <c r="F11" s="153">
        <v>0</v>
      </c>
      <c r="G11" s="80"/>
    </row>
    <row r="12" s="1" customFormat="1" ht="23.25" customHeight="1" spans="1:7">
      <c r="A12" s="150" t="s">
        <v>25</v>
      </c>
      <c r="B12" s="154">
        <v>0</v>
      </c>
      <c r="C12" s="150" t="s">
        <v>27</v>
      </c>
      <c r="D12" s="151">
        <v>11928393.23</v>
      </c>
      <c r="E12" s="152">
        <v>10845649.07</v>
      </c>
      <c r="F12" s="153">
        <v>0</v>
      </c>
      <c r="G12" s="80"/>
    </row>
    <row r="13" s="1" customFormat="1" ht="24" customHeight="1" spans="1:7">
      <c r="A13" s="150" t="s">
        <v>28</v>
      </c>
      <c r="B13" s="154">
        <v>0</v>
      </c>
      <c r="C13" s="150" t="s">
        <v>30</v>
      </c>
      <c r="D13" s="151">
        <v>0</v>
      </c>
      <c r="E13" s="152">
        <v>0</v>
      </c>
      <c r="F13" s="153">
        <v>0</v>
      </c>
      <c r="G13" s="80"/>
    </row>
    <row r="14" s="1" customFormat="1" ht="23.25" customHeight="1" spans="1:7">
      <c r="A14" s="155" t="s">
        <v>31</v>
      </c>
      <c r="B14" s="154">
        <v>0</v>
      </c>
      <c r="C14" s="150" t="s">
        <v>33</v>
      </c>
      <c r="D14" s="151">
        <v>0</v>
      </c>
      <c r="E14" s="152">
        <v>0</v>
      </c>
      <c r="F14" s="153">
        <v>0</v>
      </c>
      <c r="G14" s="80"/>
    </row>
    <row r="15" s="1" customFormat="1" ht="21.75" customHeight="1" spans="1:7">
      <c r="A15" s="150"/>
      <c r="B15" s="150"/>
      <c r="C15" s="150" t="s">
        <v>35</v>
      </c>
      <c r="D15" s="151">
        <v>0</v>
      </c>
      <c r="E15" s="152">
        <v>0</v>
      </c>
      <c r="F15" s="153">
        <v>0</v>
      </c>
      <c r="G15" s="80"/>
    </row>
    <row r="16" s="1" customFormat="1" ht="22.5" customHeight="1" spans="1:7">
      <c r="A16" s="150"/>
      <c r="B16" s="150"/>
      <c r="C16" s="150" t="s">
        <v>37</v>
      </c>
      <c r="D16" s="151">
        <v>0</v>
      </c>
      <c r="E16" s="152">
        <v>0</v>
      </c>
      <c r="F16" s="153">
        <v>0</v>
      </c>
      <c r="G16" s="80"/>
    </row>
    <row r="17" s="1" customFormat="1" ht="22.5" customHeight="1" spans="1:7">
      <c r="A17" s="150"/>
      <c r="B17" s="150"/>
      <c r="C17" s="150" t="s">
        <v>39</v>
      </c>
      <c r="D17" s="151">
        <v>0</v>
      </c>
      <c r="E17" s="152">
        <v>0</v>
      </c>
      <c r="F17" s="153">
        <v>0</v>
      </c>
      <c r="G17" s="80"/>
    </row>
    <row r="18" s="1" customFormat="1" ht="22.5" customHeight="1" spans="1:7">
      <c r="A18" s="150"/>
      <c r="B18" s="150"/>
      <c r="C18" s="150" t="s">
        <v>41</v>
      </c>
      <c r="D18" s="151">
        <v>0</v>
      </c>
      <c r="E18" s="152">
        <v>0</v>
      </c>
      <c r="F18" s="153">
        <v>0</v>
      </c>
      <c r="G18" s="80"/>
    </row>
    <row r="19" s="1" customFormat="1" ht="20.25" customHeight="1" spans="1:7">
      <c r="A19" s="150"/>
      <c r="B19" s="150"/>
      <c r="C19" s="150" t="s">
        <v>42</v>
      </c>
      <c r="D19" s="151">
        <v>0</v>
      </c>
      <c r="E19" s="152">
        <v>0</v>
      </c>
      <c r="F19" s="153">
        <v>0</v>
      </c>
      <c r="G19" s="80"/>
    </row>
    <row r="20" s="1" customFormat="1" ht="21" customHeight="1" spans="1:7">
      <c r="A20" s="150"/>
      <c r="B20" s="150"/>
      <c r="C20" s="150" t="s">
        <v>43</v>
      </c>
      <c r="D20" s="151">
        <v>0</v>
      </c>
      <c r="E20" s="152">
        <v>0</v>
      </c>
      <c r="F20" s="153">
        <v>0</v>
      </c>
      <c r="G20" s="80"/>
    </row>
    <row r="21" s="1" customFormat="1" ht="21" customHeight="1" spans="1:7">
      <c r="A21" s="150"/>
      <c r="B21" s="150"/>
      <c r="C21" s="150" t="s">
        <v>44</v>
      </c>
      <c r="D21" s="151">
        <v>0</v>
      </c>
      <c r="E21" s="152">
        <v>0</v>
      </c>
      <c r="F21" s="153">
        <v>0</v>
      </c>
      <c r="G21" s="80"/>
    </row>
    <row r="22" s="1" customFormat="1" ht="21.75" customHeight="1" spans="1:7">
      <c r="A22" s="150"/>
      <c r="B22" s="150"/>
      <c r="C22" s="150" t="s">
        <v>45</v>
      </c>
      <c r="D22" s="151">
        <v>0</v>
      </c>
      <c r="E22" s="152">
        <v>0</v>
      </c>
      <c r="F22" s="153">
        <v>0</v>
      </c>
      <c r="G22" s="80"/>
    </row>
    <row r="23" s="1" customFormat="1" ht="19.5" customHeight="1" spans="1:7">
      <c r="A23" s="150"/>
      <c r="B23" s="150"/>
      <c r="C23" s="150" t="s">
        <v>46</v>
      </c>
      <c r="D23" s="151">
        <v>0</v>
      </c>
      <c r="E23" s="152">
        <v>0</v>
      </c>
      <c r="F23" s="153">
        <v>0</v>
      </c>
      <c r="G23" s="80"/>
    </row>
    <row r="24" s="1" customFormat="1" ht="20.25" customHeight="1" spans="1:7">
      <c r="A24" s="150"/>
      <c r="B24" s="150"/>
      <c r="C24" s="150" t="s">
        <v>47</v>
      </c>
      <c r="D24" s="151">
        <v>489352.08</v>
      </c>
      <c r="E24" s="152">
        <v>382096.24</v>
      </c>
      <c r="F24" s="153">
        <v>0</v>
      </c>
      <c r="G24" s="80"/>
    </row>
    <row r="25" s="1" customFormat="1" ht="20.25" customHeight="1" spans="1:7">
      <c r="A25" s="150"/>
      <c r="B25" s="150"/>
      <c r="C25" s="150" t="s">
        <v>48</v>
      </c>
      <c r="D25" s="151">
        <v>0</v>
      </c>
      <c r="E25" s="152">
        <v>0</v>
      </c>
      <c r="F25" s="153">
        <v>0</v>
      </c>
      <c r="G25" s="80"/>
    </row>
    <row r="26" s="1" customFormat="1" ht="19.5" customHeight="1" spans="1:7">
      <c r="A26" s="150"/>
      <c r="B26" s="150"/>
      <c r="C26" s="150" t="s">
        <v>49</v>
      </c>
      <c r="D26" s="151">
        <v>0</v>
      </c>
      <c r="E26" s="152">
        <v>0</v>
      </c>
      <c r="F26" s="153">
        <v>0</v>
      </c>
      <c r="G26" s="80"/>
    </row>
    <row r="27" s="1" customFormat="1" ht="20.25" customHeight="1" spans="1:7">
      <c r="A27" s="150"/>
      <c r="B27" s="150"/>
      <c r="C27" s="150" t="s">
        <v>50</v>
      </c>
      <c r="D27" s="151">
        <v>0</v>
      </c>
      <c r="E27" s="152">
        <v>0</v>
      </c>
      <c r="F27" s="153">
        <v>0</v>
      </c>
      <c r="G27" s="80"/>
    </row>
    <row r="28" s="1" customFormat="1" ht="20.25" customHeight="1" spans="1:7">
      <c r="A28" s="150"/>
      <c r="B28" s="150"/>
      <c r="C28" s="150" t="s">
        <v>51</v>
      </c>
      <c r="D28" s="151">
        <v>0</v>
      </c>
      <c r="E28" s="152">
        <v>0</v>
      </c>
      <c r="F28" s="153">
        <v>0</v>
      </c>
      <c r="G28" s="80"/>
    </row>
    <row r="29" s="1" customFormat="1" ht="20.25" customHeight="1" spans="1:7">
      <c r="A29" s="150"/>
      <c r="B29" s="150"/>
      <c r="C29" s="150" t="s">
        <v>52</v>
      </c>
      <c r="D29" s="151">
        <v>0</v>
      </c>
      <c r="E29" s="152">
        <v>0</v>
      </c>
      <c r="F29" s="153">
        <v>0</v>
      </c>
      <c r="G29" s="80"/>
    </row>
    <row r="30" s="1" customFormat="1" ht="21" customHeight="1" spans="1:7">
      <c r="A30" s="150"/>
      <c r="B30" s="150"/>
      <c r="C30" s="150" t="s">
        <v>53</v>
      </c>
      <c r="D30" s="151">
        <v>0</v>
      </c>
      <c r="E30" s="152">
        <v>0</v>
      </c>
      <c r="F30" s="153">
        <v>0</v>
      </c>
      <c r="G30" s="80"/>
    </row>
    <row r="31" s="1" customFormat="1" ht="21" customHeight="1" spans="1:7">
      <c r="A31" s="150"/>
      <c r="B31" s="150"/>
      <c r="C31" s="150" t="s">
        <v>54</v>
      </c>
      <c r="D31" s="151">
        <v>0</v>
      </c>
      <c r="E31" s="152">
        <v>0</v>
      </c>
      <c r="F31" s="153">
        <v>0</v>
      </c>
      <c r="G31" s="80"/>
    </row>
    <row r="32" s="1" customFormat="1" ht="20.25" customHeight="1" spans="1:7">
      <c r="A32" s="150"/>
      <c r="B32" s="150"/>
      <c r="C32" s="150" t="s">
        <v>55</v>
      </c>
      <c r="D32" s="151">
        <v>0</v>
      </c>
      <c r="E32" s="152">
        <v>0</v>
      </c>
      <c r="F32" s="153">
        <v>0</v>
      </c>
      <c r="G32" s="80"/>
    </row>
    <row r="33" ht="18" customHeight="1" spans="1:7">
      <c r="A33" s="156"/>
      <c r="B33" s="157"/>
      <c r="C33" s="157"/>
      <c r="D33" s="158"/>
      <c r="E33" s="148"/>
      <c r="F33" s="159"/>
      <c r="G33" s="160"/>
    </row>
    <row r="34" s="1" customFormat="1" ht="18.75" customHeight="1" spans="1:7">
      <c r="A34" s="161" t="s">
        <v>56</v>
      </c>
      <c r="B34" s="162">
        <f>B6+B10</f>
        <v>12417745.31</v>
      </c>
      <c r="C34" s="163" t="s">
        <v>57</v>
      </c>
      <c r="D34" s="164">
        <f>D12+D24</f>
        <v>12417745.31</v>
      </c>
      <c r="E34" s="152">
        <f>E12+E24</f>
        <v>11227745.31</v>
      </c>
      <c r="F34" s="153">
        <v>0</v>
      </c>
      <c r="G34" s="165"/>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showGridLines="0" showZeros="0" workbookViewId="0">
      <selection activeCell="A3" sqref="A3:E3"/>
    </sheetView>
  </sheetViews>
  <sheetFormatPr defaultColWidth="9" defaultRowHeight="13.5"/>
  <cols>
    <col min="1" max="1" width="6" customWidth="1"/>
    <col min="2" max="2" width="5.625" customWidth="1"/>
    <col min="3" max="3" width="5.875" customWidth="1"/>
    <col min="4" max="4" width="16.875" customWidth="1"/>
    <col min="5" max="5" width="17.5" customWidth="1"/>
    <col min="6" max="7" width="14.875" customWidth="1"/>
    <col min="8" max="8" width="12.5" customWidth="1"/>
    <col min="9" max="9" width="11.625" customWidth="1"/>
    <col min="10" max="10" width="13.25" customWidth="1"/>
    <col min="11" max="12" width="14.875" customWidth="1"/>
    <col min="18" max="18" width="11.375" customWidth="1"/>
  </cols>
  <sheetData>
    <row r="1" customHeight="1"/>
    <row r="2" ht="36" customHeight="1" spans="1:19">
      <c r="A2" s="61" t="s">
        <v>206</v>
      </c>
      <c r="B2" s="61"/>
      <c r="C2" s="61"/>
      <c r="D2" s="61"/>
      <c r="E2" s="61"/>
      <c r="F2" s="61"/>
      <c r="G2" s="61"/>
      <c r="H2" s="61"/>
      <c r="I2" s="61"/>
      <c r="J2" s="61"/>
      <c r="K2" s="61"/>
      <c r="L2" s="61"/>
      <c r="M2" s="61"/>
      <c r="N2" s="61"/>
      <c r="O2" s="61"/>
      <c r="P2" s="61"/>
      <c r="Q2" s="61"/>
      <c r="R2" s="61"/>
      <c r="S2" s="61"/>
    </row>
    <row r="3" ht="21" customHeight="1" spans="1:19">
      <c r="A3" s="83" t="s">
        <v>59</v>
      </c>
      <c r="B3" s="84"/>
      <c r="C3" s="84"/>
      <c r="D3" s="84"/>
      <c r="E3" s="84"/>
      <c r="J3" s="135"/>
      <c r="K3" s="135"/>
      <c r="L3" s="135"/>
      <c r="M3" s="135"/>
      <c r="N3" s="135"/>
      <c r="O3" s="135"/>
      <c r="P3" s="135"/>
      <c r="Q3" s="135"/>
      <c r="R3" s="136" t="s">
        <v>2</v>
      </c>
      <c r="S3" s="136"/>
    </row>
    <row r="4" ht="17.25" customHeight="1" spans="1:19">
      <c r="A4" s="65" t="s">
        <v>71</v>
      </c>
      <c r="B4" s="66"/>
      <c r="C4" s="66"/>
      <c r="D4" s="67"/>
      <c r="E4" s="64" t="s">
        <v>61</v>
      </c>
      <c r="F4" s="65" t="s">
        <v>7</v>
      </c>
      <c r="G4" s="66"/>
      <c r="H4" s="66"/>
      <c r="I4" s="67"/>
      <c r="J4" s="65" t="s">
        <v>19</v>
      </c>
      <c r="K4" s="66"/>
      <c r="L4" s="66"/>
      <c r="M4" s="66"/>
      <c r="N4" s="66"/>
      <c r="O4" s="66"/>
      <c r="P4" s="66"/>
      <c r="Q4" s="66"/>
      <c r="R4" s="66"/>
      <c r="S4" s="67"/>
    </row>
    <row r="5" ht="33.75" customHeight="1" spans="1:19">
      <c r="A5" s="65" t="s">
        <v>84</v>
      </c>
      <c r="B5" s="66"/>
      <c r="C5" s="67"/>
      <c r="D5" s="64" t="s">
        <v>75</v>
      </c>
      <c r="E5" s="68"/>
      <c r="F5" s="64" t="s">
        <v>67</v>
      </c>
      <c r="G5" s="64" t="s">
        <v>85</v>
      </c>
      <c r="H5" s="64" t="s">
        <v>86</v>
      </c>
      <c r="I5" s="64" t="s">
        <v>87</v>
      </c>
      <c r="J5" s="64" t="s">
        <v>67</v>
      </c>
      <c r="K5" s="64" t="s">
        <v>88</v>
      </c>
      <c r="L5" s="64" t="s">
        <v>89</v>
      </c>
      <c r="M5" s="64" t="s">
        <v>207</v>
      </c>
      <c r="N5" s="64" t="s">
        <v>208</v>
      </c>
      <c r="O5" s="64" t="s">
        <v>91</v>
      </c>
      <c r="P5" s="64" t="s">
        <v>209</v>
      </c>
      <c r="Q5" s="64" t="s">
        <v>118</v>
      </c>
      <c r="R5" s="64" t="s">
        <v>94</v>
      </c>
      <c r="S5" s="137" t="s">
        <v>95</v>
      </c>
    </row>
    <row r="6" ht="21.75" customHeight="1" spans="1:19">
      <c r="A6" s="96" t="s">
        <v>72</v>
      </c>
      <c r="B6" s="96" t="s">
        <v>73</v>
      </c>
      <c r="C6" s="96" t="s">
        <v>74</v>
      </c>
      <c r="D6" s="69"/>
      <c r="E6" s="69"/>
      <c r="F6" s="69"/>
      <c r="G6" s="69"/>
      <c r="H6" s="69"/>
      <c r="I6" s="69"/>
      <c r="J6" s="69"/>
      <c r="K6" s="69"/>
      <c r="L6" s="69"/>
      <c r="M6" s="69"/>
      <c r="N6" s="69"/>
      <c r="O6" s="69"/>
      <c r="P6" s="69"/>
      <c r="Q6" s="69"/>
      <c r="R6" s="69"/>
      <c r="S6" s="138"/>
    </row>
    <row r="7" s="1" customFormat="1" ht="26.25" customHeight="1" spans="1:19">
      <c r="A7" s="79"/>
      <c r="B7" s="79"/>
      <c r="C7" s="79"/>
      <c r="D7" s="98" t="s">
        <v>67</v>
      </c>
      <c r="E7" s="103">
        <f>E8+E15+E18</f>
        <v>11227745.31</v>
      </c>
      <c r="F7" s="103">
        <f>F8+F15+F18</f>
        <v>5537745.31</v>
      </c>
      <c r="G7" s="103">
        <f>G8+G15+G18</f>
        <v>4751225.31</v>
      </c>
      <c r="H7" s="103">
        <f>H8+H15+H18</f>
        <v>777400</v>
      </c>
      <c r="I7" s="103">
        <f>I8+I15+I18</f>
        <v>9120</v>
      </c>
      <c r="J7" s="103">
        <v>5690000</v>
      </c>
      <c r="K7" s="103">
        <v>4090000</v>
      </c>
      <c r="L7" s="103">
        <v>1600000</v>
      </c>
      <c r="M7" s="103">
        <v>0</v>
      </c>
      <c r="N7" s="103">
        <v>0</v>
      </c>
      <c r="O7" s="103">
        <v>0</v>
      </c>
      <c r="P7" s="103">
        <v>0</v>
      </c>
      <c r="Q7" s="103">
        <v>0</v>
      </c>
      <c r="R7" s="103">
        <v>0</v>
      </c>
      <c r="S7" s="103">
        <v>0</v>
      </c>
    </row>
    <row r="8" ht="26.25" customHeight="1" spans="1:19">
      <c r="A8" s="79"/>
      <c r="B8" s="79" t="s">
        <v>97</v>
      </c>
      <c r="C8" s="79"/>
      <c r="D8" s="98"/>
      <c r="E8" s="103">
        <f>E9+E13</f>
        <v>10480416.99</v>
      </c>
      <c r="F8" s="103">
        <f>F9+F13</f>
        <v>4990416.99</v>
      </c>
      <c r="G8" s="103">
        <f>G9+G13</f>
        <v>4203896.99</v>
      </c>
      <c r="H8" s="103">
        <f>H9+H13</f>
        <v>777400</v>
      </c>
      <c r="I8" s="103">
        <f>I9+I13</f>
        <v>9120</v>
      </c>
      <c r="J8" s="103">
        <v>5490000</v>
      </c>
      <c r="K8" s="103">
        <v>4090000</v>
      </c>
      <c r="L8" s="103">
        <v>1400000</v>
      </c>
      <c r="M8" s="103">
        <v>0</v>
      </c>
      <c r="N8" s="103">
        <v>0</v>
      </c>
      <c r="O8" s="103">
        <v>0</v>
      </c>
      <c r="P8" s="103">
        <v>0</v>
      </c>
      <c r="Q8" s="103">
        <v>0</v>
      </c>
      <c r="R8" s="103">
        <v>0</v>
      </c>
      <c r="S8" s="103">
        <v>0</v>
      </c>
    </row>
    <row r="9" ht="26.25" customHeight="1" spans="1:19">
      <c r="A9" s="79" t="s">
        <v>96</v>
      </c>
      <c r="B9" s="79"/>
      <c r="C9" s="79"/>
      <c r="D9" s="98"/>
      <c r="E9" s="103">
        <f>E10+E11+E12</f>
        <v>10098320.75</v>
      </c>
      <c r="F9" s="103">
        <f>F10+F11+F12</f>
        <v>4608320.75</v>
      </c>
      <c r="G9" s="103">
        <f>G10+G11+G12</f>
        <v>3821800.75</v>
      </c>
      <c r="H9" s="103">
        <f>H10+H11+H12</f>
        <v>777400</v>
      </c>
      <c r="I9" s="103">
        <f>I10+I11+I12</f>
        <v>9120</v>
      </c>
      <c r="J9" s="103">
        <v>5490000</v>
      </c>
      <c r="K9" s="103">
        <v>4090000</v>
      </c>
      <c r="L9" s="103">
        <v>1400000</v>
      </c>
      <c r="M9" s="103">
        <v>0</v>
      </c>
      <c r="N9" s="103">
        <v>0</v>
      </c>
      <c r="O9" s="103">
        <v>0</v>
      </c>
      <c r="P9" s="103">
        <v>0</v>
      </c>
      <c r="Q9" s="103">
        <v>0</v>
      </c>
      <c r="R9" s="103">
        <v>0</v>
      </c>
      <c r="S9" s="103">
        <v>0</v>
      </c>
    </row>
    <row r="10" ht="26.25" customHeight="1" spans="1:19">
      <c r="A10" s="79" t="s">
        <v>98</v>
      </c>
      <c r="B10" s="79" t="s">
        <v>99</v>
      </c>
      <c r="C10" s="79" t="s">
        <v>100</v>
      </c>
      <c r="D10" s="98" t="s">
        <v>76</v>
      </c>
      <c r="E10" s="103">
        <v>3026387</v>
      </c>
      <c r="F10" s="103">
        <v>3026387</v>
      </c>
      <c r="G10" s="103">
        <v>3026387</v>
      </c>
      <c r="H10" s="103">
        <v>0</v>
      </c>
      <c r="I10" s="103">
        <v>0</v>
      </c>
      <c r="J10" s="103">
        <v>0</v>
      </c>
      <c r="K10" s="103">
        <v>0</v>
      </c>
      <c r="L10" s="103">
        <v>0</v>
      </c>
      <c r="M10" s="103">
        <v>0</v>
      </c>
      <c r="N10" s="103">
        <v>0</v>
      </c>
      <c r="O10" s="103">
        <v>0</v>
      </c>
      <c r="P10" s="103">
        <v>0</v>
      </c>
      <c r="Q10" s="103">
        <v>0</v>
      </c>
      <c r="R10" s="103">
        <v>0</v>
      </c>
      <c r="S10" s="103">
        <v>0</v>
      </c>
    </row>
    <row r="11" ht="26.25" customHeight="1" spans="1:19">
      <c r="A11" s="79" t="s">
        <v>98</v>
      </c>
      <c r="B11" s="79" t="s">
        <v>99</v>
      </c>
      <c r="C11" s="79" t="s">
        <v>97</v>
      </c>
      <c r="D11" s="98" t="s">
        <v>77</v>
      </c>
      <c r="E11" s="103">
        <v>701400</v>
      </c>
      <c r="F11" s="103">
        <v>701400</v>
      </c>
      <c r="G11" s="103">
        <v>0</v>
      </c>
      <c r="H11" s="103">
        <v>701400</v>
      </c>
      <c r="I11" s="103">
        <v>0</v>
      </c>
      <c r="J11" s="103">
        <v>0</v>
      </c>
      <c r="K11" s="103">
        <v>0</v>
      </c>
      <c r="L11" s="103">
        <v>0</v>
      </c>
      <c r="M11" s="103">
        <v>0</v>
      </c>
      <c r="N11" s="103">
        <v>0</v>
      </c>
      <c r="O11" s="103">
        <v>0</v>
      </c>
      <c r="P11" s="103">
        <v>0</v>
      </c>
      <c r="Q11" s="103">
        <v>0</v>
      </c>
      <c r="R11" s="103">
        <v>0</v>
      </c>
      <c r="S11" s="103">
        <v>0</v>
      </c>
    </row>
    <row r="12" ht="26.25" customHeight="1" spans="1:19">
      <c r="A12" s="79" t="s">
        <v>98</v>
      </c>
      <c r="B12" s="79" t="s">
        <v>99</v>
      </c>
      <c r="C12" s="79" t="s">
        <v>101</v>
      </c>
      <c r="D12" s="98" t="s">
        <v>78</v>
      </c>
      <c r="E12" s="103">
        <f>F12+J12</f>
        <v>6370533.75</v>
      </c>
      <c r="F12" s="103">
        <f>SUM(G12:I12)</f>
        <v>880533.75</v>
      </c>
      <c r="G12" s="103">
        <v>795413.75</v>
      </c>
      <c r="H12" s="103">
        <v>76000</v>
      </c>
      <c r="I12" s="103">
        <v>9120</v>
      </c>
      <c r="J12" s="103">
        <v>5490000</v>
      </c>
      <c r="K12" s="103">
        <v>4090000</v>
      </c>
      <c r="L12" s="103">
        <v>1400000</v>
      </c>
      <c r="M12" s="103">
        <v>0</v>
      </c>
      <c r="N12" s="103">
        <v>0</v>
      </c>
      <c r="O12" s="103">
        <v>0</v>
      </c>
      <c r="P12" s="103">
        <v>0</v>
      </c>
      <c r="Q12" s="103">
        <v>0</v>
      </c>
      <c r="R12" s="103">
        <v>0</v>
      </c>
      <c r="S12" s="103">
        <v>0</v>
      </c>
    </row>
    <row r="13" ht="26.25" customHeight="1" spans="1:19">
      <c r="A13" s="79" t="s">
        <v>107</v>
      </c>
      <c r="B13" s="79"/>
      <c r="C13" s="79"/>
      <c r="D13" s="98"/>
      <c r="E13" s="103">
        <f>E14</f>
        <v>382096.24</v>
      </c>
      <c r="F13" s="103">
        <f>F14</f>
        <v>382096.24</v>
      </c>
      <c r="G13" s="103">
        <f>G14</f>
        <v>382096.24</v>
      </c>
      <c r="H13" s="103">
        <v>0</v>
      </c>
      <c r="I13" s="103">
        <v>0</v>
      </c>
      <c r="J13" s="103">
        <v>0</v>
      </c>
      <c r="K13" s="103">
        <v>0</v>
      </c>
      <c r="L13" s="103">
        <v>0</v>
      </c>
      <c r="M13" s="103">
        <v>0</v>
      </c>
      <c r="N13" s="103">
        <v>0</v>
      </c>
      <c r="O13" s="103">
        <v>0</v>
      </c>
      <c r="P13" s="103">
        <v>0</v>
      </c>
      <c r="Q13" s="103">
        <v>0</v>
      </c>
      <c r="R13" s="103">
        <v>0</v>
      </c>
      <c r="S13" s="103">
        <v>0</v>
      </c>
    </row>
    <row r="14" ht="26.25" customHeight="1" spans="1:19">
      <c r="A14" s="79" t="s">
        <v>108</v>
      </c>
      <c r="B14" s="79" t="s">
        <v>99</v>
      </c>
      <c r="C14" s="79" t="s">
        <v>100</v>
      </c>
      <c r="D14" s="98" t="s">
        <v>82</v>
      </c>
      <c r="E14" s="103">
        <v>382096.24</v>
      </c>
      <c r="F14" s="103">
        <v>382096.24</v>
      </c>
      <c r="G14" s="103">
        <v>382096.24</v>
      </c>
      <c r="H14" s="103">
        <v>0</v>
      </c>
      <c r="I14" s="103">
        <v>0</v>
      </c>
      <c r="J14" s="103">
        <v>0</v>
      </c>
      <c r="K14" s="103">
        <v>0</v>
      </c>
      <c r="L14" s="103">
        <v>0</v>
      </c>
      <c r="M14" s="103">
        <v>0</v>
      </c>
      <c r="N14" s="103">
        <v>0</v>
      </c>
      <c r="O14" s="103">
        <v>0</v>
      </c>
      <c r="P14" s="103">
        <v>0</v>
      </c>
      <c r="Q14" s="103">
        <v>0</v>
      </c>
      <c r="R14" s="103">
        <v>0</v>
      </c>
      <c r="S14" s="103">
        <v>0</v>
      </c>
    </row>
    <row r="15" ht="26.25" customHeight="1" spans="1:19">
      <c r="A15" s="79"/>
      <c r="B15" s="79" t="s">
        <v>102</v>
      </c>
      <c r="C15" s="79"/>
      <c r="D15" s="98"/>
      <c r="E15" s="103">
        <f>F15</f>
        <v>547328.32</v>
      </c>
      <c r="F15" s="103">
        <f>F16</f>
        <v>547328.32</v>
      </c>
      <c r="G15" s="103">
        <f>G16</f>
        <v>547328.32</v>
      </c>
      <c r="H15" s="103">
        <v>0</v>
      </c>
      <c r="I15" s="103">
        <v>0</v>
      </c>
      <c r="J15" s="103">
        <v>0</v>
      </c>
      <c r="K15" s="103">
        <v>0</v>
      </c>
      <c r="L15" s="103">
        <v>0</v>
      </c>
      <c r="M15" s="103">
        <v>0</v>
      </c>
      <c r="N15" s="103">
        <v>0</v>
      </c>
      <c r="O15" s="103">
        <v>0</v>
      </c>
      <c r="P15" s="103">
        <v>0</v>
      </c>
      <c r="Q15" s="103">
        <v>0</v>
      </c>
      <c r="R15" s="103">
        <v>0</v>
      </c>
      <c r="S15" s="103">
        <v>0</v>
      </c>
    </row>
    <row r="16" ht="26.25" customHeight="1" spans="1:19">
      <c r="A16" s="79" t="s">
        <v>96</v>
      </c>
      <c r="B16" s="79"/>
      <c r="C16" s="79"/>
      <c r="D16" s="98"/>
      <c r="E16" s="103">
        <f>F16</f>
        <v>547328.32</v>
      </c>
      <c r="F16" s="103">
        <f>F17</f>
        <v>547328.32</v>
      </c>
      <c r="G16" s="103">
        <f>G17</f>
        <v>547328.32</v>
      </c>
      <c r="H16" s="103">
        <v>0</v>
      </c>
      <c r="I16" s="103">
        <v>0</v>
      </c>
      <c r="J16" s="103">
        <v>0</v>
      </c>
      <c r="K16" s="103">
        <v>0</v>
      </c>
      <c r="L16" s="103">
        <v>0</v>
      </c>
      <c r="M16" s="103">
        <v>0</v>
      </c>
      <c r="N16" s="103">
        <v>0</v>
      </c>
      <c r="O16" s="103">
        <v>0</v>
      </c>
      <c r="P16" s="103">
        <v>0</v>
      </c>
      <c r="Q16" s="103">
        <v>0</v>
      </c>
      <c r="R16" s="103">
        <v>0</v>
      </c>
      <c r="S16" s="103">
        <v>0</v>
      </c>
    </row>
    <row r="17" ht="26.25" customHeight="1" spans="1:19">
      <c r="A17" s="79" t="s">
        <v>98</v>
      </c>
      <c r="B17" s="79" t="s">
        <v>103</v>
      </c>
      <c r="C17" s="79" t="s">
        <v>102</v>
      </c>
      <c r="D17" s="98" t="s">
        <v>79</v>
      </c>
      <c r="E17" s="103">
        <f>F17</f>
        <v>547328.32</v>
      </c>
      <c r="F17" s="103">
        <f>G17</f>
        <v>547328.32</v>
      </c>
      <c r="G17" s="103">
        <v>547328.32</v>
      </c>
      <c r="H17" s="103">
        <v>0</v>
      </c>
      <c r="I17" s="103">
        <v>0</v>
      </c>
      <c r="J17" s="103">
        <v>0</v>
      </c>
      <c r="K17" s="103">
        <v>0</v>
      </c>
      <c r="L17" s="103">
        <v>0</v>
      </c>
      <c r="M17" s="103">
        <v>0</v>
      </c>
      <c r="N17" s="103">
        <v>0</v>
      </c>
      <c r="O17" s="103">
        <v>0</v>
      </c>
      <c r="P17" s="103">
        <v>0</v>
      </c>
      <c r="Q17" s="103">
        <v>0</v>
      </c>
      <c r="R17" s="103">
        <v>0</v>
      </c>
      <c r="S17" s="103">
        <v>0</v>
      </c>
    </row>
    <row r="18" ht="26.25" customHeight="1" spans="1:19">
      <c r="A18" s="79"/>
      <c r="B18" s="79" t="s">
        <v>105</v>
      </c>
      <c r="C18" s="79"/>
      <c r="D18" s="98"/>
      <c r="E18" s="103">
        <v>200000</v>
      </c>
      <c r="F18" s="103">
        <v>0</v>
      </c>
      <c r="G18" s="103">
        <v>0</v>
      </c>
      <c r="H18" s="103">
        <v>0</v>
      </c>
      <c r="I18" s="103">
        <v>0</v>
      </c>
      <c r="J18" s="103">
        <v>200000</v>
      </c>
      <c r="K18" s="103">
        <v>0</v>
      </c>
      <c r="L18" s="103">
        <v>200000</v>
      </c>
      <c r="M18" s="103">
        <v>0</v>
      </c>
      <c r="N18" s="103">
        <v>0</v>
      </c>
      <c r="O18" s="103">
        <v>0</v>
      </c>
      <c r="P18" s="103">
        <v>0</v>
      </c>
      <c r="Q18" s="103">
        <v>0</v>
      </c>
      <c r="R18" s="103">
        <v>0</v>
      </c>
      <c r="S18" s="103">
        <v>0</v>
      </c>
    </row>
    <row r="19" ht="26.25" customHeight="1" spans="1:19">
      <c r="A19" s="79" t="s">
        <v>96</v>
      </c>
      <c r="B19" s="79"/>
      <c r="C19" s="79"/>
      <c r="D19" s="98"/>
      <c r="E19" s="103">
        <v>200000</v>
      </c>
      <c r="F19" s="103">
        <v>0</v>
      </c>
      <c r="G19" s="103">
        <v>0</v>
      </c>
      <c r="H19" s="103">
        <v>0</v>
      </c>
      <c r="I19" s="103">
        <v>0</v>
      </c>
      <c r="J19" s="103">
        <v>200000</v>
      </c>
      <c r="K19" s="103">
        <v>0</v>
      </c>
      <c r="L19" s="103">
        <v>200000</v>
      </c>
      <c r="M19" s="103">
        <v>0</v>
      </c>
      <c r="N19" s="103">
        <v>0</v>
      </c>
      <c r="O19" s="103">
        <v>0</v>
      </c>
      <c r="P19" s="103">
        <v>0</v>
      </c>
      <c r="Q19" s="103">
        <v>0</v>
      </c>
      <c r="R19" s="103">
        <v>0</v>
      </c>
      <c r="S19" s="103">
        <v>0</v>
      </c>
    </row>
    <row r="20" ht="26.25" customHeight="1" spans="1:19">
      <c r="A20" s="79" t="s">
        <v>98</v>
      </c>
      <c r="B20" s="79" t="s">
        <v>106</v>
      </c>
      <c r="C20" s="79" t="s">
        <v>104</v>
      </c>
      <c r="D20" s="98" t="s">
        <v>81</v>
      </c>
      <c r="E20" s="103">
        <v>200000</v>
      </c>
      <c r="F20" s="103">
        <v>0</v>
      </c>
      <c r="G20" s="103">
        <v>0</v>
      </c>
      <c r="H20" s="103">
        <v>0</v>
      </c>
      <c r="I20" s="103">
        <v>0</v>
      </c>
      <c r="J20" s="103">
        <v>200000</v>
      </c>
      <c r="K20" s="103">
        <v>0</v>
      </c>
      <c r="L20" s="103">
        <v>200000</v>
      </c>
      <c r="M20" s="103">
        <v>0</v>
      </c>
      <c r="N20" s="103">
        <v>0</v>
      </c>
      <c r="O20" s="103">
        <v>0</v>
      </c>
      <c r="P20" s="103">
        <v>0</v>
      </c>
      <c r="Q20" s="103">
        <v>0</v>
      </c>
      <c r="R20" s="103">
        <v>0</v>
      </c>
      <c r="S20" s="103">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showGridLines="0" showZeros="0" workbookViewId="0">
      <selection activeCell="A3" sqref="A3:E3"/>
    </sheetView>
  </sheetViews>
  <sheetFormatPr defaultColWidth="9" defaultRowHeight="13.5"/>
  <cols>
    <col min="1" max="1" width="6.5" customWidth="1"/>
    <col min="2" max="2" width="7.125" customWidth="1"/>
    <col min="3" max="3" width="6.875" customWidth="1"/>
    <col min="4" max="4" width="16.375" customWidth="1"/>
    <col min="5" max="5" width="20" customWidth="1"/>
    <col min="6" max="6" width="19.875" customWidth="1"/>
    <col min="7" max="7" width="15.75" customWidth="1"/>
    <col min="8" max="8" width="13.625" customWidth="1"/>
    <col min="9" max="9" width="14.625" customWidth="1"/>
  </cols>
  <sheetData>
    <row r="1" customHeight="1"/>
    <row r="2" ht="42.75" customHeight="1" spans="1:9">
      <c r="A2" s="61" t="s">
        <v>210</v>
      </c>
      <c r="B2" s="61"/>
      <c r="C2" s="61"/>
      <c r="D2" s="61"/>
      <c r="E2" s="61"/>
      <c r="F2" s="61"/>
      <c r="G2" s="61"/>
      <c r="H2" s="61"/>
      <c r="I2" s="61"/>
    </row>
    <row r="3" ht="18" customHeight="1" spans="1:9">
      <c r="A3" s="83" t="s">
        <v>59</v>
      </c>
      <c r="B3" s="84"/>
      <c r="C3" s="84"/>
      <c r="D3" s="84"/>
      <c r="E3" s="84"/>
      <c r="I3" s="82" t="s">
        <v>2</v>
      </c>
    </row>
    <row r="4" ht="17.25" customHeight="1" spans="1:9">
      <c r="A4" s="65" t="s">
        <v>71</v>
      </c>
      <c r="B4" s="66"/>
      <c r="C4" s="66"/>
      <c r="D4" s="67"/>
      <c r="E4" s="64" t="s">
        <v>61</v>
      </c>
      <c r="F4" s="65" t="s">
        <v>7</v>
      </c>
      <c r="G4" s="66"/>
      <c r="H4" s="66"/>
      <c r="I4" s="67"/>
    </row>
    <row r="5" customHeight="1" spans="1:9">
      <c r="A5" s="65" t="s">
        <v>84</v>
      </c>
      <c r="B5" s="66"/>
      <c r="C5" s="67"/>
      <c r="D5" s="64" t="s">
        <v>75</v>
      </c>
      <c r="E5" s="68"/>
      <c r="F5" s="64" t="s">
        <v>67</v>
      </c>
      <c r="G5" s="64" t="s">
        <v>85</v>
      </c>
      <c r="H5" s="64" t="s">
        <v>86</v>
      </c>
      <c r="I5" s="64" t="s">
        <v>87</v>
      </c>
    </row>
    <row r="6" ht="18" customHeight="1" spans="1:9">
      <c r="A6" s="96" t="s">
        <v>72</v>
      </c>
      <c r="B6" s="96" t="s">
        <v>73</v>
      </c>
      <c r="C6" s="96" t="s">
        <v>74</v>
      </c>
      <c r="D6" s="69"/>
      <c r="E6" s="69"/>
      <c r="F6" s="69"/>
      <c r="G6" s="69"/>
      <c r="H6" s="69"/>
      <c r="I6" s="69"/>
    </row>
    <row r="7" s="1" customFormat="1" ht="40.5" customHeight="1" spans="1:9">
      <c r="A7" s="79"/>
      <c r="B7" s="79"/>
      <c r="C7" s="79"/>
      <c r="D7" s="98" t="s">
        <v>67</v>
      </c>
      <c r="E7" s="133">
        <f>E8+E15</f>
        <v>5537745.31</v>
      </c>
      <c r="F7" s="133">
        <f>F8+F15</f>
        <v>5537745.31</v>
      </c>
      <c r="G7" s="133">
        <f>G8+G15</f>
        <v>4751225.31</v>
      </c>
      <c r="H7" s="133">
        <f>H8+H15</f>
        <v>777400</v>
      </c>
      <c r="I7" s="133">
        <f>I8+I15</f>
        <v>9120</v>
      </c>
    </row>
    <row r="8" ht="40.5" customHeight="1" spans="1:9">
      <c r="A8" s="79"/>
      <c r="B8" s="79" t="s">
        <v>97</v>
      </c>
      <c r="C8" s="79"/>
      <c r="D8" s="98"/>
      <c r="E8" s="133">
        <f>E9+E13</f>
        <v>4990416.99</v>
      </c>
      <c r="F8" s="133">
        <f>F9+F13</f>
        <v>4990416.99</v>
      </c>
      <c r="G8" s="133">
        <f>G9+G13</f>
        <v>4203896.99</v>
      </c>
      <c r="H8" s="133">
        <f>H9+H13</f>
        <v>777400</v>
      </c>
      <c r="I8" s="133">
        <f>I9+I13</f>
        <v>9120</v>
      </c>
    </row>
    <row r="9" ht="40.5" customHeight="1" spans="1:9">
      <c r="A9" s="79" t="s">
        <v>96</v>
      </c>
      <c r="B9" s="79"/>
      <c r="C9" s="79"/>
      <c r="D9" s="98"/>
      <c r="E9" s="133">
        <f>SUM(E10:E12)</f>
        <v>4608320.75</v>
      </c>
      <c r="F9" s="133">
        <f>SUM(F10:F12)</f>
        <v>4608320.75</v>
      </c>
      <c r="G9" s="133">
        <f>SUM(G10:G12)</f>
        <v>3821800.75</v>
      </c>
      <c r="H9" s="133">
        <f>SUM(H10:H12)</f>
        <v>777400</v>
      </c>
      <c r="I9" s="133">
        <f>SUM(I10:I12)</f>
        <v>9120</v>
      </c>
    </row>
    <row r="10" ht="40.5" customHeight="1" spans="1:9">
      <c r="A10" s="79" t="s">
        <v>98</v>
      </c>
      <c r="B10" s="79" t="s">
        <v>99</v>
      </c>
      <c r="C10" s="79" t="s">
        <v>100</v>
      </c>
      <c r="D10" s="98" t="s">
        <v>76</v>
      </c>
      <c r="E10" s="133">
        <v>3026387</v>
      </c>
      <c r="F10" s="133">
        <v>3026387</v>
      </c>
      <c r="G10" s="134">
        <v>3026387</v>
      </c>
      <c r="H10" s="134">
        <v>0</v>
      </c>
      <c r="I10" s="134">
        <v>0</v>
      </c>
    </row>
    <row r="11" ht="40.5" customHeight="1" spans="1:9">
      <c r="A11" s="79" t="s">
        <v>98</v>
      </c>
      <c r="B11" s="79" t="s">
        <v>99</v>
      </c>
      <c r="C11" s="79" t="s">
        <v>97</v>
      </c>
      <c r="D11" s="98" t="s">
        <v>77</v>
      </c>
      <c r="E11" s="133">
        <v>701400</v>
      </c>
      <c r="F11" s="133">
        <v>701400</v>
      </c>
      <c r="G11" s="134">
        <v>0</v>
      </c>
      <c r="H11" s="134">
        <v>701400</v>
      </c>
      <c r="I11" s="134">
        <v>0</v>
      </c>
    </row>
    <row r="12" ht="40.5" customHeight="1" spans="1:9">
      <c r="A12" s="79" t="s">
        <v>98</v>
      </c>
      <c r="B12" s="79" t="s">
        <v>99</v>
      </c>
      <c r="C12" s="79" t="s">
        <v>101</v>
      </c>
      <c r="D12" s="98" t="s">
        <v>78</v>
      </c>
      <c r="E12" s="133">
        <f>F12</f>
        <v>880533.75</v>
      </c>
      <c r="F12" s="103">
        <f>SUM(G12:I12)</f>
        <v>880533.75</v>
      </c>
      <c r="G12" s="103">
        <v>795413.75</v>
      </c>
      <c r="H12" s="103">
        <v>76000</v>
      </c>
      <c r="I12" s="103">
        <v>9120</v>
      </c>
    </row>
    <row r="13" ht="40.5" customHeight="1" spans="1:9">
      <c r="A13" s="79" t="s">
        <v>107</v>
      </c>
      <c r="B13" s="79"/>
      <c r="C13" s="79"/>
      <c r="D13" s="98"/>
      <c r="E13" s="103">
        <v>382096.24</v>
      </c>
      <c r="F13" s="103">
        <v>382096.24</v>
      </c>
      <c r="G13" s="103">
        <v>382096.24</v>
      </c>
      <c r="H13" s="134">
        <v>0</v>
      </c>
      <c r="I13" s="134">
        <v>0</v>
      </c>
    </row>
    <row r="14" ht="40.5" customHeight="1" spans="1:9">
      <c r="A14" s="79" t="s">
        <v>108</v>
      </c>
      <c r="B14" s="79" t="s">
        <v>99</v>
      </c>
      <c r="C14" s="79" t="s">
        <v>100</v>
      </c>
      <c r="D14" s="98" t="s">
        <v>82</v>
      </c>
      <c r="E14" s="103">
        <v>382096.24</v>
      </c>
      <c r="F14" s="103">
        <v>382096.24</v>
      </c>
      <c r="G14" s="103">
        <v>382096.24</v>
      </c>
      <c r="H14" s="134">
        <v>0</v>
      </c>
      <c r="I14" s="134">
        <v>0</v>
      </c>
    </row>
    <row r="15" ht="40.5" customHeight="1" spans="1:9">
      <c r="A15" s="79"/>
      <c r="B15" s="79" t="s">
        <v>102</v>
      </c>
      <c r="C15" s="79"/>
      <c r="D15" s="98"/>
      <c r="E15" s="103">
        <v>547328.32</v>
      </c>
      <c r="F15" s="103">
        <v>547328.32</v>
      </c>
      <c r="G15" s="103">
        <v>547328.32</v>
      </c>
      <c r="H15" s="134">
        <v>0</v>
      </c>
      <c r="I15" s="134">
        <v>0</v>
      </c>
    </row>
    <row r="16" ht="40.5" customHeight="1" spans="1:9">
      <c r="A16" s="79" t="s">
        <v>96</v>
      </c>
      <c r="B16" s="79"/>
      <c r="C16" s="79"/>
      <c r="D16" s="98"/>
      <c r="E16" s="103">
        <v>547328.32</v>
      </c>
      <c r="F16" s="103">
        <v>547328.32</v>
      </c>
      <c r="G16" s="103">
        <v>547328.32</v>
      </c>
      <c r="H16" s="134">
        <v>0</v>
      </c>
      <c r="I16" s="134">
        <v>0</v>
      </c>
    </row>
    <row r="17" ht="40.5" customHeight="1" spans="1:9">
      <c r="A17" s="79" t="s">
        <v>98</v>
      </c>
      <c r="B17" s="79" t="s">
        <v>103</v>
      </c>
      <c r="C17" s="79" t="s">
        <v>102</v>
      </c>
      <c r="D17" s="98" t="s">
        <v>79</v>
      </c>
      <c r="E17" s="103">
        <v>547328.32</v>
      </c>
      <c r="F17" s="103">
        <v>547328.32</v>
      </c>
      <c r="G17" s="103">
        <v>547328.32</v>
      </c>
      <c r="H17" s="134">
        <v>0</v>
      </c>
      <c r="I17" s="134">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3" sqref="A3:E3"/>
    </sheetView>
  </sheetViews>
  <sheetFormatPr defaultColWidth="9" defaultRowHeight="13.5"/>
  <cols>
    <col min="1" max="3" width="6.75" customWidth="1"/>
    <col min="4" max="4" width="15" customWidth="1"/>
    <col min="5" max="5" width="13.875" customWidth="1"/>
    <col min="6" max="7" width="12.625" customWidth="1"/>
    <col min="8" max="8" width="11.5" customWidth="1"/>
    <col min="9" max="9" width="10.375" customWidth="1"/>
    <col min="10" max="12" width="11.5" customWidth="1"/>
    <col min="14" max="14" width="10.375" customWidth="1"/>
    <col min="15" max="15" width="14.625" customWidth="1"/>
    <col min="17" max="17" width="11.5" customWidth="1"/>
    <col min="21" max="21" width="12.875" style="121" customWidth="1"/>
  </cols>
  <sheetData>
    <row r="1" customHeight="1"/>
    <row r="2" ht="30" customHeight="1" spans="1:22">
      <c r="A2" s="46" t="s">
        <v>211</v>
      </c>
      <c r="B2" s="46"/>
      <c r="C2" s="46"/>
      <c r="D2" s="46"/>
      <c r="E2" s="46"/>
      <c r="F2" s="46"/>
      <c r="G2" s="46"/>
      <c r="H2" s="46"/>
      <c r="I2" s="46"/>
      <c r="J2" s="46"/>
      <c r="K2" s="46"/>
      <c r="L2" s="46"/>
      <c r="M2" s="46"/>
      <c r="N2" s="46"/>
      <c r="O2" s="46"/>
      <c r="P2" s="46"/>
      <c r="Q2" s="46"/>
      <c r="R2" s="46"/>
      <c r="S2" s="46"/>
      <c r="T2" s="46"/>
      <c r="U2" s="132"/>
      <c r="V2" s="46"/>
    </row>
    <row r="3" ht="16.5" customHeight="1" spans="1:22">
      <c r="A3" s="83" t="s">
        <v>59</v>
      </c>
      <c r="B3" s="84"/>
      <c r="C3" s="84"/>
      <c r="D3" s="84"/>
      <c r="E3" s="84"/>
      <c r="V3" t="s">
        <v>2</v>
      </c>
    </row>
    <row r="4" ht="19.5" customHeight="1" spans="1:22">
      <c r="A4" s="65" t="s">
        <v>71</v>
      </c>
      <c r="B4" s="66"/>
      <c r="C4" s="67"/>
      <c r="D4" s="64" t="s">
        <v>75</v>
      </c>
      <c r="E4" s="64" t="s">
        <v>61</v>
      </c>
      <c r="F4" s="65" t="s">
        <v>125</v>
      </c>
      <c r="G4" s="66"/>
      <c r="H4" s="66"/>
      <c r="I4" s="66"/>
      <c r="J4" s="67"/>
      <c r="K4" s="65" t="s">
        <v>126</v>
      </c>
      <c r="L4" s="66"/>
      <c r="M4" s="66"/>
      <c r="N4" s="66"/>
      <c r="O4" s="66"/>
      <c r="P4" s="66"/>
      <c r="Q4" s="96" t="s">
        <v>82</v>
      </c>
      <c r="R4" s="65" t="s">
        <v>127</v>
      </c>
      <c r="S4" s="66"/>
      <c r="T4" s="67"/>
      <c r="U4" s="128" t="s">
        <v>212</v>
      </c>
      <c r="V4" s="64" t="s">
        <v>129</v>
      </c>
    </row>
    <row r="5" ht="39" customHeight="1" spans="1:22">
      <c r="A5" s="96" t="s">
        <v>72</v>
      </c>
      <c r="B5" s="96" t="s">
        <v>73</v>
      </c>
      <c r="C5" s="96" t="s">
        <v>74</v>
      </c>
      <c r="D5" s="69"/>
      <c r="E5" s="69"/>
      <c r="F5" s="96" t="s">
        <v>67</v>
      </c>
      <c r="G5" s="96" t="s">
        <v>130</v>
      </c>
      <c r="H5" s="96" t="s">
        <v>131</v>
      </c>
      <c r="I5" s="96" t="s">
        <v>132</v>
      </c>
      <c r="J5" s="96" t="s">
        <v>133</v>
      </c>
      <c r="K5" s="96" t="s">
        <v>67</v>
      </c>
      <c r="L5" s="96" t="s">
        <v>213</v>
      </c>
      <c r="M5" s="96" t="s">
        <v>139</v>
      </c>
      <c r="N5" s="96" t="s">
        <v>136</v>
      </c>
      <c r="O5" s="96" t="s">
        <v>137</v>
      </c>
      <c r="P5" s="96" t="s">
        <v>138</v>
      </c>
      <c r="Q5" s="96"/>
      <c r="R5" s="96" t="s">
        <v>67</v>
      </c>
      <c r="S5" s="96" t="s">
        <v>135</v>
      </c>
      <c r="T5" s="96" t="s">
        <v>140</v>
      </c>
      <c r="U5" s="129"/>
      <c r="V5" s="69"/>
    </row>
    <row r="6" s="1" customFormat="1" ht="30" customHeight="1" spans="1:22">
      <c r="A6" s="79"/>
      <c r="B6" s="79"/>
      <c r="C6" s="79"/>
      <c r="D6" s="98" t="s">
        <v>67</v>
      </c>
      <c r="E6" s="81">
        <f>F6+K6+U6+Q6</f>
        <v>4751225.31</v>
      </c>
      <c r="F6" s="81">
        <f t="shared" ref="F6:K6" si="0">F7+F13</f>
        <v>3420802</v>
      </c>
      <c r="G6" s="81">
        <f t="shared" si="0"/>
        <v>2087304</v>
      </c>
      <c r="H6" s="81">
        <f t="shared" si="0"/>
        <v>593664</v>
      </c>
      <c r="I6" s="81">
        <f t="shared" si="0"/>
        <v>88378</v>
      </c>
      <c r="J6" s="81">
        <f t="shared" si="0"/>
        <v>651456</v>
      </c>
      <c r="K6" s="81">
        <f t="shared" si="0"/>
        <v>823088.83</v>
      </c>
      <c r="L6" s="81">
        <f>L7</f>
        <v>239456.14</v>
      </c>
      <c r="M6" s="81">
        <v>0</v>
      </c>
      <c r="N6" s="81">
        <f>N7</f>
        <v>36304.37</v>
      </c>
      <c r="O6" s="81">
        <v>547328.32</v>
      </c>
      <c r="P6" s="81">
        <v>0</v>
      </c>
      <c r="Q6" s="81">
        <v>382096.24</v>
      </c>
      <c r="R6" s="81">
        <v>0</v>
      </c>
      <c r="S6" s="81">
        <v>0</v>
      </c>
      <c r="T6" s="81">
        <v>0</v>
      </c>
      <c r="U6" s="130">
        <f>U7</f>
        <v>125238.24</v>
      </c>
      <c r="V6" s="81">
        <v>0</v>
      </c>
    </row>
    <row r="7" ht="30" customHeight="1" spans="1:22">
      <c r="A7" s="79"/>
      <c r="B7" s="79" t="s">
        <v>97</v>
      </c>
      <c r="C7" s="79"/>
      <c r="D7" s="98"/>
      <c r="E7" s="81">
        <f>F7+K7+U7+Q7</f>
        <v>4203896.99</v>
      </c>
      <c r="F7" s="81">
        <f>F8+F11</f>
        <v>3420802</v>
      </c>
      <c r="G7" s="81">
        <f>G8+G11</f>
        <v>2087304</v>
      </c>
      <c r="H7" s="81">
        <f>H8+H11</f>
        <v>593664</v>
      </c>
      <c r="I7" s="81">
        <f>I8+I11</f>
        <v>88378</v>
      </c>
      <c r="J7" s="81">
        <f>J8+J11</f>
        <v>651456</v>
      </c>
      <c r="K7" s="81">
        <f>SUM(L7:P7)</f>
        <v>275760.51</v>
      </c>
      <c r="L7" s="81">
        <f>L8</f>
        <v>239456.14</v>
      </c>
      <c r="M7" s="81">
        <v>0</v>
      </c>
      <c r="N7" s="81">
        <f>N8</f>
        <v>36304.37</v>
      </c>
      <c r="O7" s="81">
        <v>0</v>
      </c>
      <c r="P7" s="81">
        <v>0</v>
      </c>
      <c r="Q7" s="81">
        <v>382096.24</v>
      </c>
      <c r="R7" s="81">
        <v>0</v>
      </c>
      <c r="S7" s="81">
        <v>0</v>
      </c>
      <c r="T7" s="81">
        <v>0</v>
      </c>
      <c r="U7" s="130">
        <f>U8</f>
        <v>125238.24</v>
      </c>
      <c r="V7" s="81">
        <v>0</v>
      </c>
    </row>
    <row r="8" ht="30" customHeight="1" spans="1:22">
      <c r="A8" s="79" t="s">
        <v>96</v>
      </c>
      <c r="B8" s="79"/>
      <c r="C8" s="79"/>
      <c r="D8" s="98"/>
      <c r="E8" s="81">
        <f>F8+K8+U8</f>
        <v>3821800.75</v>
      </c>
      <c r="F8" s="81">
        <f>F9+F10</f>
        <v>3420802</v>
      </c>
      <c r="G8" s="81">
        <f>G9+G10</f>
        <v>2087304</v>
      </c>
      <c r="H8" s="81">
        <f>H9+H10</f>
        <v>593664</v>
      </c>
      <c r="I8" s="81">
        <f>I9+I10</f>
        <v>88378</v>
      </c>
      <c r="J8" s="81">
        <f>J9+J10</f>
        <v>651456</v>
      </c>
      <c r="K8" s="81">
        <f>SUM(L8:P8)</f>
        <v>275760.51</v>
      </c>
      <c r="L8" s="81">
        <f>L9+L10</f>
        <v>239456.14</v>
      </c>
      <c r="M8" s="81">
        <v>0</v>
      </c>
      <c r="N8" s="81">
        <f>N9+N10</f>
        <v>36304.37</v>
      </c>
      <c r="O8" s="81">
        <v>0</v>
      </c>
      <c r="P8" s="81">
        <v>0</v>
      </c>
      <c r="Q8" s="81">
        <v>0</v>
      </c>
      <c r="R8" s="81">
        <v>0</v>
      </c>
      <c r="S8" s="81">
        <v>0</v>
      </c>
      <c r="T8" s="81">
        <v>0</v>
      </c>
      <c r="U8" s="130">
        <f>SUM(U9:U10)</f>
        <v>125238.24</v>
      </c>
      <c r="V8" s="81">
        <v>0</v>
      </c>
    </row>
    <row r="9" ht="30" customHeight="1" spans="1:22">
      <c r="A9" s="79" t="s">
        <v>98</v>
      </c>
      <c r="B9" s="79" t="s">
        <v>99</v>
      </c>
      <c r="C9" s="79" t="s">
        <v>100</v>
      </c>
      <c r="D9" s="98" t="s">
        <v>76</v>
      </c>
      <c r="E9" s="81">
        <f>F9+K9+U9</f>
        <v>3026387</v>
      </c>
      <c r="F9" s="81">
        <v>2709176</v>
      </c>
      <c r="G9" s="81">
        <v>1651488</v>
      </c>
      <c r="H9" s="81">
        <v>572988</v>
      </c>
      <c r="I9" s="81">
        <v>85928</v>
      </c>
      <c r="J9" s="81">
        <v>398772</v>
      </c>
      <c r="K9" s="81">
        <f>SUM(L9:P9)</f>
        <v>218121.72</v>
      </c>
      <c r="L9" s="81">
        <v>189642.32</v>
      </c>
      <c r="M9" s="81">
        <v>0</v>
      </c>
      <c r="N9" s="81">
        <v>28479.4</v>
      </c>
      <c r="O9" s="81">
        <v>0</v>
      </c>
      <c r="P9" s="81">
        <v>0</v>
      </c>
      <c r="Q9" s="81">
        <v>0</v>
      </c>
      <c r="R9" s="81">
        <v>0</v>
      </c>
      <c r="S9" s="81">
        <v>0</v>
      </c>
      <c r="T9" s="81">
        <v>0</v>
      </c>
      <c r="U9" s="130">
        <v>99089.28</v>
      </c>
      <c r="V9" s="81">
        <v>0</v>
      </c>
    </row>
    <row r="10" ht="30" customHeight="1" spans="1:22">
      <c r="A10" s="79" t="s">
        <v>98</v>
      </c>
      <c r="B10" s="79" t="s">
        <v>99</v>
      </c>
      <c r="C10" s="79" t="s">
        <v>101</v>
      </c>
      <c r="D10" s="98" t="s">
        <v>78</v>
      </c>
      <c r="E10" s="81">
        <f>F10+K10+U10</f>
        <v>795413.75</v>
      </c>
      <c r="F10" s="81">
        <f>SUM(G10:J10)</f>
        <v>711626</v>
      </c>
      <c r="G10" s="81">
        <v>435816</v>
      </c>
      <c r="H10" s="81">
        <v>20676</v>
      </c>
      <c r="I10" s="81">
        <v>2450</v>
      </c>
      <c r="J10" s="81">
        <v>252684</v>
      </c>
      <c r="K10" s="81">
        <f>SUM(L10:P10)</f>
        <v>57638.79</v>
      </c>
      <c r="L10" s="81">
        <v>49813.82</v>
      </c>
      <c r="M10" s="81">
        <v>0</v>
      </c>
      <c r="N10" s="81">
        <v>7824.97</v>
      </c>
      <c r="O10" s="81">
        <v>0</v>
      </c>
      <c r="P10" s="81">
        <v>0</v>
      </c>
      <c r="Q10" s="81">
        <v>0</v>
      </c>
      <c r="R10" s="81">
        <v>0</v>
      </c>
      <c r="S10" s="81">
        <v>0</v>
      </c>
      <c r="T10" s="81">
        <v>0</v>
      </c>
      <c r="U10" s="130">
        <v>26148.96</v>
      </c>
      <c r="V10" s="81">
        <v>0</v>
      </c>
    </row>
    <row r="11" ht="30" customHeight="1" spans="1:22">
      <c r="A11" s="79" t="s">
        <v>107</v>
      </c>
      <c r="B11" s="79"/>
      <c r="C11" s="79"/>
      <c r="D11" s="98"/>
      <c r="E11" s="81">
        <v>382096.24</v>
      </c>
      <c r="F11" s="81">
        <v>0</v>
      </c>
      <c r="G11" s="81">
        <v>0</v>
      </c>
      <c r="H11" s="81">
        <v>0</v>
      </c>
      <c r="I11" s="81">
        <v>0</v>
      </c>
      <c r="J11" s="81">
        <v>0</v>
      </c>
      <c r="K11" s="81">
        <v>0</v>
      </c>
      <c r="L11" s="81">
        <v>0</v>
      </c>
      <c r="M11" s="81">
        <v>0</v>
      </c>
      <c r="N11" s="81">
        <v>0</v>
      </c>
      <c r="O11" s="81">
        <v>0</v>
      </c>
      <c r="P11" s="81">
        <v>0</v>
      </c>
      <c r="Q11" s="81">
        <f>Q12</f>
        <v>382096.24</v>
      </c>
      <c r="R11" s="81">
        <v>0</v>
      </c>
      <c r="S11" s="81">
        <v>0</v>
      </c>
      <c r="T11" s="81">
        <v>0</v>
      </c>
      <c r="U11" s="130">
        <v>0</v>
      </c>
      <c r="V11" s="81">
        <v>0</v>
      </c>
    </row>
    <row r="12" ht="30" customHeight="1" spans="1:22">
      <c r="A12" s="79" t="s">
        <v>108</v>
      </c>
      <c r="B12" s="79" t="s">
        <v>99</v>
      </c>
      <c r="C12" s="79" t="s">
        <v>100</v>
      </c>
      <c r="D12" s="98" t="s">
        <v>82</v>
      </c>
      <c r="E12" s="81">
        <v>382096.24</v>
      </c>
      <c r="F12" s="81">
        <v>0</v>
      </c>
      <c r="G12" s="81">
        <v>0</v>
      </c>
      <c r="H12" s="81">
        <v>0</v>
      </c>
      <c r="I12" s="81">
        <v>0</v>
      </c>
      <c r="J12" s="81">
        <v>0</v>
      </c>
      <c r="K12" s="81">
        <v>0</v>
      </c>
      <c r="L12" s="81">
        <v>0</v>
      </c>
      <c r="M12" s="81">
        <v>0</v>
      </c>
      <c r="N12" s="81">
        <v>0</v>
      </c>
      <c r="O12" s="81">
        <v>0</v>
      </c>
      <c r="P12" s="81">
        <v>0</v>
      </c>
      <c r="Q12" s="81">
        <v>382096.24</v>
      </c>
      <c r="R12" s="81">
        <v>0</v>
      </c>
      <c r="S12" s="81">
        <v>0</v>
      </c>
      <c r="T12" s="81">
        <v>0</v>
      </c>
      <c r="U12" s="130">
        <v>0</v>
      </c>
      <c r="V12" s="81">
        <v>0</v>
      </c>
    </row>
    <row r="13" ht="30" customHeight="1" spans="1:22">
      <c r="A13" s="79"/>
      <c r="B13" s="79" t="s">
        <v>102</v>
      </c>
      <c r="C13" s="79"/>
      <c r="D13" s="98"/>
      <c r="E13" s="81">
        <v>547328.32</v>
      </c>
      <c r="F13" s="81">
        <v>0</v>
      </c>
      <c r="G13" s="81">
        <v>0</v>
      </c>
      <c r="H13" s="81">
        <v>0</v>
      </c>
      <c r="I13" s="81">
        <v>0</v>
      </c>
      <c r="J13" s="81">
        <v>0</v>
      </c>
      <c r="K13" s="81">
        <v>547328.32</v>
      </c>
      <c r="L13" s="81">
        <v>0</v>
      </c>
      <c r="M13" s="81">
        <v>0</v>
      </c>
      <c r="N13" s="81">
        <v>0</v>
      </c>
      <c r="O13" s="81">
        <v>547328.32</v>
      </c>
      <c r="P13" s="81">
        <v>0</v>
      </c>
      <c r="Q13" s="81">
        <v>0</v>
      </c>
      <c r="R13" s="81">
        <v>0</v>
      </c>
      <c r="S13" s="81">
        <v>0</v>
      </c>
      <c r="T13" s="81">
        <v>0</v>
      </c>
      <c r="U13" s="130">
        <v>0</v>
      </c>
      <c r="V13" s="81">
        <v>0</v>
      </c>
    </row>
    <row r="14" ht="30" customHeight="1" spans="1:22">
      <c r="A14" s="79" t="s">
        <v>96</v>
      </c>
      <c r="B14" s="79"/>
      <c r="C14" s="79"/>
      <c r="D14" s="98"/>
      <c r="E14" s="81">
        <v>547328.32</v>
      </c>
      <c r="F14" s="81">
        <v>0</v>
      </c>
      <c r="G14" s="81">
        <v>0</v>
      </c>
      <c r="H14" s="81">
        <v>0</v>
      </c>
      <c r="I14" s="81">
        <v>0</v>
      </c>
      <c r="J14" s="81">
        <v>0</v>
      </c>
      <c r="K14" s="81">
        <v>547328.32</v>
      </c>
      <c r="L14" s="81">
        <v>0</v>
      </c>
      <c r="M14" s="81">
        <v>0</v>
      </c>
      <c r="N14" s="81">
        <v>0</v>
      </c>
      <c r="O14" s="81">
        <v>547328.32</v>
      </c>
      <c r="P14" s="81">
        <v>0</v>
      </c>
      <c r="Q14" s="81">
        <v>0</v>
      </c>
      <c r="R14" s="81">
        <v>0</v>
      </c>
      <c r="S14" s="81">
        <v>0</v>
      </c>
      <c r="T14" s="81">
        <v>0</v>
      </c>
      <c r="U14" s="130">
        <v>0</v>
      </c>
      <c r="V14" s="81">
        <v>0</v>
      </c>
    </row>
    <row r="15" ht="30" customHeight="1" spans="1:22">
      <c r="A15" s="79" t="s">
        <v>98</v>
      </c>
      <c r="B15" s="79" t="s">
        <v>103</v>
      </c>
      <c r="C15" s="79" t="s">
        <v>102</v>
      </c>
      <c r="D15" s="98" t="s">
        <v>79</v>
      </c>
      <c r="E15" s="81">
        <v>547328.32</v>
      </c>
      <c r="F15" s="81">
        <v>0</v>
      </c>
      <c r="G15" s="81">
        <v>0</v>
      </c>
      <c r="H15" s="81">
        <v>0</v>
      </c>
      <c r="I15" s="81">
        <v>0</v>
      </c>
      <c r="J15" s="81">
        <v>0</v>
      </c>
      <c r="K15" s="81">
        <v>547328.32</v>
      </c>
      <c r="L15" s="81">
        <v>0</v>
      </c>
      <c r="M15" s="81">
        <v>0</v>
      </c>
      <c r="N15" s="81">
        <v>0</v>
      </c>
      <c r="O15" s="81">
        <v>547328.32</v>
      </c>
      <c r="P15" s="81">
        <v>0</v>
      </c>
      <c r="Q15" s="81">
        <v>0</v>
      </c>
      <c r="R15" s="81">
        <v>0</v>
      </c>
      <c r="S15" s="81">
        <v>0</v>
      </c>
      <c r="T15" s="81">
        <v>0</v>
      </c>
      <c r="U15" s="130">
        <v>0</v>
      </c>
      <c r="V15" s="81">
        <v>0</v>
      </c>
    </row>
  </sheetData>
  <sheetProtection formatCells="0" formatColumns="0" formatRows="0"/>
  <mergeCells count="11">
    <mergeCell ref="A2:V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showZeros="0" workbookViewId="0">
      <selection activeCell="A3" sqref="A3:E3"/>
    </sheetView>
  </sheetViews>
  <sheetFormatPr defaultColWidth="9" defaultRowHeight="13.5"/>
  <cols>
    <col min="1" max="3" width="5.875" customWidth="1"/>
    <col min="4" max="4" width="17.375" customWidth="1"/>
    <col min="5" max="5" width="18.5" customWidth="1"/>
    <col min="6" max="6" width="14.5" customWidth="1"/>
    <col min="7" max="7" width="13.5" customWidth="1"/>
    <col min="8" max="8" width="11.875" customWidth="1"/>
    <col min="9" max="10" width="11.75" customWidth="1"/>
    <col min="11" max="11" width="13" customWidth="1"/>
    <col min="12" max="12" width="12.75" customWidth="1"/>
    <col min="13" max="13" width="12.25" customWidth="1"/>
  </cols>
  <sheetData>
    <row r="1" customHeight="1"/>
    <row r="2" ht="33.75" customHeight="1" spans="1:13">
      <c r="A2" s="46" t="s">
        <v>214</v>
      </c>
      <c r="B2" s="46"/>
      <c r="C2" s="46"/>
      <c r="D2" s="46"/>
      <c r="E2" s="46"/>
      <c r="F2" s="46"/>
      <c r="G2" s="46"/>
      <c r="H2" s="46"/>
      <c r="I2" s="46"/>
      <c r="J2" s="46"/>
      <c r="K2" s="46"/>
      <c r="L2" s="46"/>
      <c r="M2" s="46"/>
    </row>
    <row r="3" ht="21.75" customHeight="1" spans="1:13">
      <c r="A3" s="29" t="s">
        <v>59</v>
      </c>
      <c r="B3" s="30"/>
      <c r="C3" s="30"/>
      <c r="D3" s="30"/>
      <c r="E3" s="30"/>
      <c r="M3" s="131" t="s">
        <v>2</v>
      </c>
    </row>
    <row r="4" ht="18" customHeight="1" spans="1:13">
      <c r="A4" s="75" t="s">
        <v>71</v>
      </c>
      <c r="B4" s="85"/>
      <c r="C4" s="76"/>
      <c r="D4" s="74" t="s">
        <v>75</v>
      </c>
      <c r="E4" s="74" t="s">
        <v>61</v>
      </c>
      <c r="F4" s="75" t="s">
        <v>110</v>
      </c>
      <c r="G4" s="85"/>
      <c r="H4" s="85"/>
      <c r="I4" s="85"/>
      <c r="J4" s="76"/>
      <c r="K4" s="75" t="s">
        <v>114</v>
      </c>
      <c r="L4" s="85"/>
      <c r="M4" s="76"/>
    </row>
    <row r="5" ht="28.5" customHeight="1" spans="1:13">
      <c r="A5" s="88" t="s">
        <v>72</v>
      </c>
      <c r="B5" s="88" t="s">
        <v>73</v>
      </c>
      <c r="C5" s="88" t="s">
        <v>74</v>
      </c>
      <c r="D5" s="78"/>
      <c r="E5" s="78"/>
      <c r="F5" s="88" t="s">
        <v>67</v>
      </c>
      <c r="G5" s="88" t="s">
        <v>150</v>
      </c>
      <c r="H5" s="88" t="s">
        <v>126</v>
      </c>
      <c r="I5" s="88" t="s">
        <v>82</v>
      </c>
      <c r="J5" s="88" t="s">
        <v>129</v>
      </c>
      <c r="K5" s="88" t="s">
        <v>67</v>
      </c>
      <c r="L5" s="88" t="s">
        <v>85</v>
      </c>
      <c r="M5" s="88" t="s">
        <v>151</v>
      </c>
    </row>
    <row r="6" s="1" customFormat="1" ht="27" customHeight="1" spans="1:13">
      <c r="A6" s="79"/>
      <c r="B6" s="79"/>
      <c r="C6" s="79"/>
      <c r="D6" s="98" t="s">
        <v>67</v>
      </c>
      <c r="E6" s="81">
        <f t="shared" ref="E6:E15" si="0">F6+K6</f>
        <v>4751225.31</v>
      </c>
      <c r="F6" s="81">
        <f>SUM(G6:J6)</f>
        <v>4403561.12</v>
      </c>
      <c r="G6" s="81">
        <f t="shared" ref="G6:L6" si="1">G7+G13</f>
        <v>3164924</v>
      </c>
      <c r="H6" s="81">
        <f t="shared" si="1"/>
        <v>761535.2</v>
      </c>
      <c r="I6" s="81">
        <f t="shared" si="1"/>
        <v>361590.88</v>
      </c>
      <c r="J6" s="81">
        <f t="shared" si="1"/>
        <v>115511.04</v>
      </c>
      <c r="K6" s="81">
        <f t="shared" si="1"/>
        <v>347664.19</v>
      </c>
      <c r="L6" s="81">
        <f t="shared" si="1"/>
        <v>347664.19</v>
      </c>
      <c r="M6" s="81">
        <v>0</v>
      </c>
    </row>
    <row r="7" ht="27" customHeight="1" spans="1:13">
      <c r="A7" s="79"/>
      <c r="B7" s="79" t="s">
        <v>97</v>
      </c>
      <c r="C7" s="79"/>
      <c r="D7" s="98"/>
      <c r="E7" s="81">
        <f t="shared" si="0"/>
        <v>4203896.99</v>
      </c>
      <c r="F7" s="81">
        <f>SUM(G7:J7)</f>
        <v>3897173.28</v>
      </c>
      <c r="G7" s="81">
        <f t="shared" ref="G7:L7" si="2">G8+G11</f>
        <v>3164924</v>
      </c>
      <c r="H7" s="81">
        <f t="shared" si="2"/>
        <v>255147.36</v>
      </c>
      <c r="I7" s="81">
        <f t="shared" si="2"/>
        <v>361590.88</v>
      </c>
      <c r="J7" s="81">
        <f t="shared" si="2"/>
        <v>115511.04</v>
      </c>
      <c r="K7" s="81">
        <f t="shared" si="2"/>
        <v>306723.71</v>
      </c>
      <c r="L7" s="81">
        <f t="shared" si="2"/>
        <v>306723.71</v>
      </c>
      <c r="M7" s="81">
        <v>0</v>
      </c>
    </row>
    <row r="8" ht="27" customHeight="1" spans="1:13">
      <c r="A8" s="79" t="s">
        <v>96</v>
      </c>
      <c r="B8" s="79"/>
      <c r="C8" s="79"/>
      <c r="D8" s="98"/>
      <c r="E8" s="81">
        <f t="shared" si="0"/>
        <v>3821800.75</v>
      </c>
      <c r="F8" s="81">
        <f>SUM(G8:J8)</f>
        <v>3535582.4</v>
      </c>
      <c r="G8" s="81">
        <f>SUM(G9:G10)</f>
        <v>3164924</v>
      </c>
      <c r="H8" s="81">
        <f>SUM(H9:H10)</f>
        <v>255147.36</v>
      </c>
      <c r="I8" s="81">
        <f>SUM(I9:I10)</f>
        <v>0</v>
      </c>
      <c r="J8" s="81">
        <f>SUM(J9:J10)</f>
        <v>115511.04</v>
      </c>
      <c r="K8" s="81">
        <v>286218.35</v>
      </c>
      <c r="L8" s="81">
        <v>286218.35</v>
      </c>
      <c r="M8" s="81">
        <v>0</v>
      </c>
    </row>
    <row r="9" ht="27" customHeight="1" spans="1:13">
      <c r="A9" s="79" t="s">
        <v>98</v>
      </c>
      <c r="B9" s="79" t="s">
        <v>99</v>
      </c>
      <c r="C9" s="79" t="s">
        <v>100</v>
      </c>
      <c r="D9" s="98" t="s">
        <v>76</v>
      </c>
      <c r="E9" s="81">
        <f t="shared" si="0"/>
        <v>3026387</v>
      </c>
      <c r="F9" s="81">
        <f>SUM(G9:J9)</f>
        <v>3026387</v>
      </c>
      <c r="G9" s="81">
        <v>2709176</v>
      </c>
      <c r="H9" s="81">
        <v>218121.72</v>
      </c>
      <c r="I9" s="81">
        <v>0</v>
      </c>
      <c r="J9" s="81">
        <v>99089.28</v>
      </c>
      <c r="K9" s="81">
        <v>0</v>
      </c>
      <c r="L9" s="81">
        <v>0</v>
      </c>
      <c r="M9" s="81">
        <v>0</v>
      </c>
    </row>
    <row r="10" ht="27" customHeight="1" spans="1:13">
      <c r="A10" s="79" t="s">
        <v>98</v>
      </c>
      <c r="B10" s="79" t="s">
        <v>99</v>
      </c>
      <c r="C10" s="79" t="s">
        <v>101</v>
      </c>
      <c r="D10" s="98" t="s">
        <v>78</v>
      </c>
      <c r="E10" s="81">
        <f t="shared" si="0"/>
        <v>795413.75</v>
      </c>
      <c r="F10" s="81">
        <f>SUM(G10:J10)</f>
        <v>509195.4</v>
      </c>
      <c r="G10" s="81">
        <v>455748</v>
      </c>
      <c r="H10" s="81">
        <v>37025.64</v>
      </c>
      <c r="I10" s="81">
        <v>0</v>
      </c>
      <c r="J10" s="81">
        <v>16421.76</v>
      </c>
      <c r="K10" s="81">
        <v>286218.35</v>
      </c>
      <c r="L10" s="81">
        <v>286218.35</v>
      </c>
      <c r="M10" s="81">
        <v>0</v>
      </c>
    </row>
    <row r="11" ht="27" customHeight="1" spans="1:13">
      <c r="A11" s="79" t="s">
        <v>107</v>
      </c>
      <c r="B11" s="79"/>
      <c r="C11" s="79"/>
      <c r="D11" s="98"/>
      <c r="E11" s="81">
        <f t="shared" si="0"/>
        <v>382096.24</v>
      </c>
      <c r="F11" s="81">
        <v>361590.88</v>
      </c>
      <c r="G11" s="81">
        <v>0</v>
      </c>
      <c r="H11" s="81">
        <v>0</v>
      </c>
      <c r="I11" s="81">
        <v>361590.88</v>
      </c>
      <c r="J11" s="81">
        <v>0</v>
      </c>
      <c r="K11" s="81">
        <v>20505.36</v>
      </c>
      <c r="L11" s="81">
        <v>20505.36</v>
      </c>
      <c r="M11" s="81">
        <v>0</v>
      </c>
    </row>
    <row r="12" ht="27" customHeight="1" spans="1:13">
      <c r="A12" s="79" t="s">
        <v>108</v>
      </c>
      <c r="B12" s="79" t="s">
        <v>99</v>
      </c>
      <c r="C12" s="79" t="s">
        <v>100</v>
      </c>
      <c r="D12" s="98" t="s">
        <v>82</v>
      </c>
      <c r="E12" s="81">
        <f t="shared" si="0"/>
        <v>382096.24</v>
      </c>
      <c r="F12" s="81">
        <v>361590.88</v>
      </c>
      <c r="G12" s="81">
        <v>0</v>
      </c>
      <c r="H12" s="81">
        <v>0</v>
      </c>
      <c r="I12" s="81">
        <v>361590.88</v>
      </c>
      <c r="J12" s="81">
        <v>0</v>
      </c>
      <c r="K12" s="81">
        <v>20505.36</v>
      </c>
      <c r="L12" s="81">
        <v>20505.36</v>
      </c>
      <c r="M12" s="81">
        <v>0</v>
      </c>
    </row>
    <row r="13" ht="27" customHeight="1" spans="1:13">
      <c r="A13" s="79"/>
      <c r="B13" s="79" t="s">
        <v>102</v>
      </c>
      <c r="C13" s="79"/>
      <c r="D13" s="98"/>
      <c r="E13" s="81">
        <f t="shared" si="0"/>
        <v>547328.32</v>
      </c>
      <c r="F13" s="81">
        <v>506387.84</v>
      </c>
      <c r="G13" s="81">
        <v>0</v>
      </c>
      <c r="H13" s="81">
        <v>506387.84</v>
      </c>
      <c r="I13" s="81">
        <v>0</v>
      </c>
      <c r="J13" s="81">
        <v>0</v>
      </c>
      <c r="K13" s="81">
        <v>40940.48</v>
      </c>
      <c r="L13" s="81">
        <v>40940.48</v>
      </c>
      <c r="M13" s="81">
        <v>0</v>
      </c>
    </row>
    <row r="14" ht="27" customHeight="1" spans="1:13">
      <c r="A14" s="79" t="s">
        <v>96</v>
      </c>
      <c r="B14" s="79"/>
      <c r="C14" s="79"/>
      <c r="D14" s="98"/>
      <c r="E14" s="81">
        <f t="shared" si="0"/>
        <v>547328.32</v>
      </c>
      <c r="F14" s="81">
        <v>506387.84</v>
      </c>
      <c r="G14" s="81">
        <v>0</v>
      </c>
      <c r="H14" s="81">
        <v>506387.84</v>
      </c>
      <c r="I14" s="81">
        <v>0</v>
      </c>
      <c r="J14" s="81">
        <v>0</v>
      </c>
      <c r="K14" s="81">
        <v>40940.48</v>
      </c>
      <c r="L14" s="81">
        <v>40940.48</v>
      </c>
      <c r="M14" s="81">
        <v>0</v>
      </c>
    </row>
    <row r="15" ht="27" customHeight="1" spans="1:13">
      <c r="A15" s="79" t="s">
        <v>98</v>
      </c>
      <c r="B15" s="79" t="s">
        <v>103</v>
      </c>
      <c r="C15" s="79" t="s">
        <v>102</v>
      </c>
      <c r="D15" s="98" t="s">
        <v>79</v>
      </c>
      <c r="E15" s="81">
        <f t="shared" si="0"/>
        <v>547328.32</v>
      </c>
      <c r="F15" s="81">
        <v>506387.84</v>
      </c>
      <c r="G15" s="81">
        <v>0</v>
      </c>
      <c r="H15" s="81">
        <v>506387.84</v>
      </c>
      <c r="I15" s="81">
        <v>0</v>
      </c>
      <c r="J15" s="81">
        <v>0</v>
      </c>
      <c r="K15" s="81">
        <v>40940.48</v>
      </c>
      <c r="L15" s="81">
        <v>40940.48</v>
      </c>
      <c r="M15" s="81">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showGridLines="0" showZeros="0" topLeftCell="F1" workbookViewId="0">
      <selection activeCell="F3" sqref="F3:J3"/>
    </sheetView>
  </sheetViews>
  <sheetFormatPr defaultColWidth="9" defaultRowHeight="13.5"/>
  <cols>
    <col min="1" max="3" width="5.375" customWidth="1"/>
    <col min="4" max="4" width="14.75" customWidth="1"/>
    <col min="5" max="5" width="17.875" customWidth="1"/>
    <col min="6" max="7" width="12.625" customWidth="1"/>
    <col min="8" max="10" width="11.5" customWidth="1"/>
    <col min="14" max="14" width="12.625" customWidth="1"/>
    <col min="15" max="15" width="14.875" customWidth="1"/>
    <col min="16" max="16" width="11.5" customWidth="1"/>
    <col min="17" max="22" width="12.625" customWidth="1"/>
    <col min="23" max="23" width="11.5"/>
    <col min="24" max="24" width="12.625" customWidth="1"/>
    <col min="25" max="25" width="22.625" customWidth="1"/>
    <col min="31" max="31" width="13.75" style="121" customWidth="1"/>
    <col min="32" max="32" width="12.625" style="121" customWidth="1"/>
  </cols>
  <sheetData>
    <row r="1" customHeight="1"/>
    <row r="2" ht="37.5" customHeight="1" spans="1:25">
      <c r="A2" s="61" t="s">
        <v>215</v>
      </c>
      <c r="B2" s="61"/>
      <c r="C2" s="61"/>
      <c r="D2" s="61"/>
      <c r="E2" s="61"/>
      <c r="F2" s="61"/>
      <c r="G2" s="61"/>
      <c r="H2" s="61"/>
      <c r="I2" s="61"/>
      <c r="J2" s="61"/>
      <c r="K2" s="61"/>
      <c r="L2" s="61"/>
      <c r="M2" s="61"/>
      <c r="N2" s="61"/>
      <c r="O2" s="61"/>
      <c r="P2" s="61"/>
      <c r="Q2" s="61"/>
      <c r="R2" s="61"/>
      <c r="S2" s="61"/>
      <c r="T2" s="61"/>
      <c r="U2" s="61"/>
      <c r="V2" s="61"/>
      <c r="W2" s="61"/>
      <c r="X2" s="61"/>
      <c r="Y2" s="61"/>
    </row>
    <row r="3" ht="16.5" customHeight="1" spans="1:32">
      <c r="A3" s="83" t="s">
        <v>216</v>
      </c>
      <c r="B3" s="84"/>
      <c r="C3" s="84"/>
      <c r="D3" s="84"/>
      <c r="E3" s="84"/>
      <c r="F3" s="29" t="s">
        <v>59</v>
      </c>
      <c r="G3" s="30"/>
      <c r="H3" s="30"/>
      <c r="I3" s="30"/>
      <c r="J3" s="30"/>
      <c r="AF3" s="127" t="s">
        <v>2</v>
      </c>
    </row>
    <row r="4" ht="18" customHeight="1" spans="1:32">
      <c r="A4" s="65" t="s">
        <v>71</v>
      </c>
      <c r="B4" s="66"/>
      <c r="C4" s="67"/>
      <c r="D4" s="64" t="s">
        <v>75</v>
      </c>
      <c r="E4" s="64" t="s">
        <v>61</v>
      </c>
      <c r="F4" s="122" t="s">
        <v>153</v>
      </c>
      <c r="G4" s="122" t="s">
        <v>154</v>
      </c>
      <c r="H4" s="122" t="s">
        <v>155</v>
      </c>
      <c r="I4" s="64" t="s">
        <v>156</v>
      </c>
      <c r="J4" s="122" t="s">
        <v>157</v>
      </c>
      <c r="K4" s="122" t="s">
        <v>158</v>
      </c>
      <c r="L4" s="122" t="s">
        <v>159</v>
      </c>
      <c r="M4" s="123" t="s">
        <v>174</v>
      </c>
      <c r="N4" s="122" t="s">
        <v>160</v>
      </c>
      <c r="O4" s="122" t="s">
        <v>161</v>
      </c>
      <c r="P4" s="124" t="s">
        <v>162</v>
      </c>
      <c r="Q4" s="122" t="s">
        <v>163</v>
      </c>
      <c r="R4" s="122" t="s">
        <v>164</v>
      </c>
      <c r="S4" s="122" t="s">
        <v>165</v>
      </c>
      <c r="T4" s="124" t="s">
        <v>166</v>
      </c>
      <c r="U4" s="122" t="s">
        <v>167</v>
      </c>
      <c r="V4" s="122" t="s">
        <v>168</v>
      </c>
      <c r="W4" s="122" t="s">
        <v>169</v>
      </c>
      <c r="X4" s="122" t="s">
        <v>170</v>
      </c>
      <c r="Y4" s="122" t="s">
        <v>171</v>
      </c>
      <c r="Z4" s="64" t="s">
        <v>179</v>
      </c>
      <c r="AA4" s="64" t="s">
        <v>217</v>
      </c>
      <c r="AB4" s="64" t="s">
        <v>177</v>
      </c>
      <c r="AC4" s="64" t="s">
        <v>176</v>
      </c>
      <c r="AD4" s="64" t="s">
        <v>175</v>
      </c>
      <c r="AE4" s="128" t="s">
        <v>173</v>
      </c>
      <c r="AF4" s="128" t="s">
        <v>172</v>
      </c>
    </row>
    <row r="5" ht="22.5" customHeight="1" spans="1:32">
      <c r="A5" s="96" t="s">
        <v>72</v>
      </c>
      <c r="B5" s="96" t="s">
        <v>73</v>
      </c>
      <c r="C5" s="96" t="s">
        <v>74</v>
      </c>
      <c r="D5" s="69"/>
      <c r="E5" s="69"/>
      <c r="F5" s="123"/>
      <c r="G5" s="123"/>
      <c r="H5" s="123"/>
      <c r="I5" s="96"/>
      <c r="J5" s="123"/>
      <c r="K5" s="123"/>
      <c r="L5" s="123"/>
      <c r="M5" s="125"/>
      <c r="N5" s="123"/>
      <c r="O5" s="123"/>
      <c r="P5" s="126"/>
      <c r="Q5" s="123"/>
      <c r="R5" s="123"/>
      <c r="S5" s="123"/>
      <c r="T5" s="126"/>
      <c r="U5" s="123"/>
      <c r="V5" s="123"/>
      <c r="W5" s="123"/>
      <c r="X5" s="123"/>
      <c r="Y5" s="123"/>
      <c r="Z5" s="69"/>
      <c r="AA5" s="69"/>
      <c r="AB5" s="69"/>
      <c r="AC5" s="69"/>
      <c r="AD5" s="69"/>
      <c r="AE5" s="129"/>
      <c r="AF5" s="129"/>
    </row>
    <row r="6" s="1" customFormat="1" ht="27" customHeight="1" spans="1:32">
      <c r="A6" s="79"/>
      <c r="B6" s="79"/>
      <c r="C6" s="79"/>
      <c r="D6" s="98" t="s">
        <v>67</v>
      </c>
      <c r="E6" s="103">
        <v>4867400</v>
      </c>
      <c r="F6" s="103">
        <v>353000</v>
      </c>
      <c r="G6" s="103">
        <v>343000</v>
      </c>
      <c r="H6" s="103">
        <v>42000</v>
      </c>
      <c r="I6" s="103">
        <v>75000</v>
      </c>
      <c r="J6" s="103">
        <v>30000</v>
      </c>
      <c r="K6" s="103">
        <v>0</v>
      </c>
      <c r="L6" s="103">
        <v>0</v>
      </c>
      <c r="M6" s="103">
        <v>0</v>
      </c>
      <c r="N6" s="103">
        <v>380000</v>
      </c>
      <c r="O6" s="103">
        <v>303000</v>
      </c>
      <c r="P6" s="103">
        <v>50000</v>
      </c>
      <c r="Q6" s="103">
        <v>321000</v>
      </c>
      <c r="R6" s="103">
        <v>321000</v>
      </c>
      <c r="S6" s="103">
        <v>252000</v>
      </c>
      <c r="T6" s="103">
        <v>302000</v>
      </c>
      <c r="U6" s="103">
        <v>148000</v>
      </c>
      <c r="V6" s="103">
        <v>233000</v>
      </c>
      <c r="W6" s="103">
        <v>23000</v>
      </c>
      <c r="X6" s="103">
        <v>397400</v>
      </c>
      <c r="Y6" s="103">
        <v>1144000</v>
      </c>
      <c r="Z6" s="120">
        <v>0</v>
      </c>
      <c r="AA6" s="120">
        <v>0</v>
      </c>
      <c r="AB6" s="120">
        <v>0</v>
      </c>
      <c r="AC6" s="120">
        <v>0</v>
      </c>
      <c r="AD6" s="120">
        <v>0</v>
      </c>
      <c r="AE6" s="130">
        <v>100000</v>
      </c>
      <c r="AF6" s="130">
        <v>50000</v>
      </c>
    </row>
    <row r="7" ht="27" customHeight="1" spans="1:32">
      <c r="A7" s="79"/>
      <c r="B7" s="79" t="s">
        <v>97</v>
      </c>
      <c r="C7" s="79"/>
      <c r="D7" s="98"/>
      <c r="E7" s="103">
        <v>4867400</v>
      </c>
      <c r="F7" s="103">
        <v>353000</v>
      </c>
      <c r="G7" s="103">
        <v>343000</v>
      </c>
      <c r="H7" s="103">
        <v>42000</v>
      </c>
      <c r="I7" s="103">
        <v>75000</v>
      </c>
      <c r="J7" s="103">
        <v>30000</v>
      </c>
      <c r="K7" s="103">
        <v>0</v>
      </c>
      <c r="L7" s="103">
        <v>0</v>
      </c>
      <c r="M7" s="103">
        <v>0</v>
      </c>
      <c r="N7" s="103">
        <v>380000</v>
      </c>
      <c r="O7" s="103">
        <v>303000</v>
      </c>
      <c r="P7" s="103">
        <v>50000</v>
      </c>
      <c r="Q7" s="103">
        <v>321000</v>
      </c>
      <c r="R7" s="103">
        <v>321000</v>
      </c>
      <c r="S7" s="103">
        <v>252000</v>
      </c>
      <c r="T7" s="103">
        <v>302000</v>
      </c>
      <c r="U7" s="103">
        <v>148000</v>
      </c>
      <c r="V7" s="103">
        <v>233000</v>
      </c>
      <c r="W7" s="103">
        <v>23000</v>
      </c>
      <c r="X7" s="103">
        <v>397400</v>
      </c>
      <c r="Y7" s="103">
        <v>1144000</v>
      </c>
      <c r="Z7" s="120">
        <v>0</v>
      </c>
      <c r="AA7" s="120">
        <v>0</v>
      </c>
      <c r="AB7" s="120">
        <v>0</v>
      </c>
      <c r="AC7" s="120">
        <v>0</v>
      </c>
      <c r="AD7" s="120">
        <v>0</v>
      </c>
      <c r="AE7" s="130">
        <v>100000</v>
      </c>
      <c r="AF7" s="130">
        <v>50000</v>
      </c>
    </row>
    <row r="8" ht="27" customHeight="1" spans="1:32">
      <c r="A8" s="79" t="s">
        <v>96</v>
      </c>
      <c r="B8" s="79"/>
      <c r="C8" s="79"/>
      <c r="D8" s="98"/>
      <c r="E8" s="103">
        <f>E9+E10</f>
        <v>4867400</v>
      </c>
      <c r="F8" s="103">
        <f t="shared" ref="F8:AF8" si="0">F9+F10</f>
        <v>353000</v>
      </c>
      <c r="G8" s="103">
        <f t="shared" si="0"/>
        <v>343000</v>
      </c>
      <c r="H8" s="103">
        <f t="shared" si="0"/>
        <v>42000</v>
      </c>
      <c r="I8" s="103">
        <f t="shared" si="0"/>
        <v>75000</v>
      </c>
      <c r="J8" s="103">
        <f t="shared" si="0"/>
        <v>30000</v>
      </c>
      <c r="K8" s="103">
        <f t="shared" si="0"/>
        <v>0</v>
      </c>
      <c r="L8" s="103">
        <f t="shared" si="0"/>
        <v>0</v>
      </c>
      <c r="M8" s="103">
        <f t="shared" si="0"/>
        <v>0</v>
      </c>
      <c r="N8" s="103">
        <f t="shared" si="0"/>
        <v>380000</v>
      </c>
      <c r="O8" s="103">
        <f t="shared" si="0"/>
        <v>303000</v>
      </c>
      <c r="P8" s="103">
        <f t="shared" si="0"/>
        <v>50000</v>
      </c>
      <c r="Q8" s="103">
        <f t="shared" si="0"/>
        <v>321000</v>
      </c>
      <c r="R8" s="103">
        <f t="shared" si="0"/>
        <v>321000</v>
      </c>
      <c r="S8" s="103">
        <f t="shared" si="0"/>
        <v>252000</v>
      </c>
      <c r="T8" s="103">
        <f t="shared" si="0"/>
        <v>302000</v>
      </c>
      <c r="U8" s="103">
        <f t="shared" si="0"/>
        <v>148000</v>
      </c>
      <c r="V8" s="103">
        <f t="shared" si="0"/>
        <v>233000</v>
      </c>
      <c r="W8" s="103">
        <f t="shared" si="0"/>
        <v>23000</v>
      </c>
      <c r="X8" s="103">
        <f t="shared" si="0"/>
        <v>397400</v>
      </c>
      <c r="Y8" s="103">
        <f t="shared" si="0"/>
        <v>1144000</v>
      </c>
      <c r="Z8" s="120">
        <f t="shared" si="0"/>
        <v>0</v>
      </c>
      <c r="AA8" s="120">
        <f t="shared" si="0"/>
        <v>0</v>
      </c>
      <c r="AB8" s="120">
        <f t="shared" si="0"/>
        <v>0</v>
      </c>
      <c r="AC8" s="120">
        <f t="shared" si="0"/>
        <v>0</v>
      </c>
      <c r="AD8" s="120">
        <f t="shared" si="0"/>
        <v>0</v>
      </c>
      <c r="AE8" s="130">
        <f t="shared" si="0"/>
        <v>100000</v>
      </c>
      <c r="AF8" s="130">
        <f t="shared" si="0"/>
        <v>50000</v>
      </c>
    </row>
    <row r="9" ht="27" customHeight="1" spans="1:32">
      <c r="A9" s="79" t="s">
        <v>98</v>
      </c>
      <c r="B9" s="79" t="s">
        <v>99</v>
      </c>
      <c r="C9" s="79" t="s">
        <v>97</v>
      </c>
      <c r="D9" s="98" t="s">
        <v>77</v>
      </c>
      <c r="E9" s="103">
        <v>701400</v>
      </c>
      <c r="F9" s="103">
        <v>50000</v>
      </c>
      <c r="G9" s="103">
        <v>40000</v>
      </c>
      <c r="H9" s="103">
        <v>10000</v>
      </c>
      <c r="I9" s="103">
        <v>20000</v>
      </c>
      <c r="J9" s="103">
        <v>10000</v>
      </c>
      <c r="K9" s="103">
        <v>0</v>
      </c>
      <c r="L9" s="103">
        <v>0</v>
      </c>
      <c r="M9" s="103">
        <v>0</v>
      </c>
      <c r="N9" s="103">
        <v>30000</v>
      </c>
      <c r="O9" s="103">
        <v>50000</v>
      </c>
      <c r="P9" s="103">
        <v>0</v>
      </c>
      <c r="Q9" s="103">
        <v>20000</v>
      </c>
      <c r="R9" s="103">
        <v>20000</v>
      </c>
      <c r="S9" s="103">
        <v>50000</v>
      </c>
      <c r="T9" s="103">
        <v>0</v>
      </c>
      <c r="U9" s="103">
        <v>40000</v>
      </c>
      <c r="V9" s="103">
        <v>40000</v>
      </c>
      <c r="W9" s="103">
        <v>0</v>
      </c>
      <c r="X9" s="103">
        <v>197400</v>
      </c>
      <c r="Y9" s="103">
        <v>124000</v>
      </c>
      <c r="Z9" s="120">
        <v>0</v>
      </c>
      <c r="AA9" s="120">
        <v>0</v>
      </c>
      <c r="AB9" s="120">
        <v>0</v>
      </c>
      <c r="AC9" s="120">
        <v>0</v>
      </c>
      <c r="AD9" s="120">
        <v>0</v>
      </c>
      <c r="AE9" s="130">
        <v>0</v>
      </c>
      <c r="AF9" s="130">
        <v>0</v>
      </c>
    </row>
    <row r="10" ht="27" customHeight="1" spans="1:32">
      <c r="A10" s="79" t="s">
        <v>98</v>
      </c>
      <c r="B10" s="79" t="s">
        <v>99</v>
      </c>
      <c r="C10" s="79" t="s">
        <v>101</v>
      </c>
      <c r="D10" s="98" t="s">
        <v>78</v>
      </c>
      <c r="E10" s="103">
        <v>4166000</v>
      </c>
      <c r="F10" s="103">
        <v>303000</v>
      </c>
      <c r="G10" s="103">
        <v>303000</v>
      </c>
      <c r="H10" s="103">
        <v>32000</v>
      </c>
      <c r="I10" s="103">
        <v>55000</v>
      </c>
      <c r="J10" s="103">
        <v>20000</v>
      </c>
      <c r="K10" s="103">
        <v>0</v>
      </c>
      <c r="L10" s="103">
        <v>0</v>
      </c>
      <c r="M10" s="103">
        <v>0</v>
      </c>
      <c r="N10" s="103">
        <v>350000</v>
      </c>
      <c r="O10" s="103">
        <v>253000</v>
      </c>
      <c r="P10" s="103">
        <v>50000</v>
      </c>
      <c r="Q10" s="103">
        <v>301000</v>
      </c>
      <c r="R10" s="103">
        <v>301000</v>
      </c>
      <c r="S10" s="103">
        <v>202000</v>
      </c>
      <c r="T10" s="103">
        <v>302000</v>
      </c>
      <c r="U10" s="103">
        <v>108000</v>
      </c>
      <c r="V10" s="103">
        <v>193000</v>
      </c>
      <c r="W10" s="103">
        <v>23000</v>
      </c>
      <c r="X10" s="103">
        <v>200000</v>
      </c>
      <c r="Y10" s="103">
        <v>1020000</v>
      </c>
      <c r="Z10" s="103">
        <v>0</v>
      </c>
      <c r="AA10" s="103">
        <v>0</v>
      </c>
      <c r="AB10" s="103">
        <v>0</v>
      </c>
      <c r="AC10" s="103">
        <v>0</v>
      </c>
      <c r="AD10" s="103">
        <v>0</v>
      </c>
      <c r="AE10" s="130">
        <v>100000</v>
      </c>
      <c r="AF10" s="130">
        <v>50000</v>
      </c>
    </row>
  </sheetData>
  <sheetProtection formatCells="0" formatColumns="0" formatRows="0"/>
  <mergeCells count="33">
    <mergeCell ref="A2:Y2"/>
    <mergeCell ref="A3:E3"/>
    <mergeCell ref="F3:J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workbookViewId="0">
      <selection activeCell="A3" sqref="A3:E3"/>
    </sheetView>
  </sheetViews>
  <sheetFormatPr defaultColWidth="9" defaultRowHeight="13.5"/>
  <cols>
    <col min="1" max="1" width="5.875" customWidth="1"/>
    <col min="2" max="2" width="6.375" customWidth="1"/>
    <col min="3" max="3" width="6" customWidth="1"/>
    <col min="4" max="4" width="19.75" customWidth="1"/>
    <col min="5" max="6" width="15.25" customWidth="1"/>
    <col min="7" max="7" width="14.875" customWidth="1"/>
    <col min="8" max="11" width="12.625" customWidth="1"/>
    <col min="12" max="12" width="11.5" customWidth="1"/>
    <col min="13" max="13" width="12.625" customWidth="1"/>
    <col min="14" max="14" width="14.875" customWidth="1"/>
    <col min="15" max="16" width="7.75" customWidth="1"/>
    <col min="17" max="18" width="11.5"/>
    <col min="19" max="19" width="10.5" customWidth="1"/>
  </cols>
  <sheetData>
    <row r="1" customHeight="1"/>
    <row r="2" ht="39.75" customHeight="1" spans="1:19">
      <c r="A2" s="46" t="s">
        <v>218</v>
      </c>
      <c r="B2" s="46"/>
      <c r="C2" s="46"/>
      <c r="D2" s="46"/>
      <c r="E2" s="46"/>
      <c r="F2" s="46"/>
      <c r="G2" s="46"/>
      <c r="H2" s="46"/>
      <c r="I2" s="46"/>
      <c r="J2" s="46"/>
      <c r="K2" s="46"/>
      <c r="L2" s="46"/>
      <c r="M2" s="46"/>
      <c r="N2" s="46"/>
      <c r="O2" s="46"/>
      <c r="P2" s="46"/>
      <c r="Q2" s="46"/>
      <c r="R2" s="46"/>
      <c r="S2" s="46"/>
    </row>
    <row r="3" ht="16.5" customHeight="1" spans="1:19">
      <c r="A3" s="29" t="s">
        <v>59</v>
      </c>
      <c r="B3" s="30"/>
      <c r="C3" s="30"/>
      <c r="D3" s="30"/>
      <c r="E3" s="30"/>
      <c r="F3" s="107"/>
      <c r="S3" t="s">
        <v>2</v>
      </c>
    </row>
    <row r="4" ht="16.5" customHeight="1" spans="1:19">
      <c r="A4" s="108" t="s">
        <v>71</v>
      </c>
      <c r="B4" s="109"/>
      <c r="C4" s="110"/>
      <c r="D4" s="111" t="s">
        <v>75</v>
      </c>
      <c r="E4" s="111" t="s">
        <v>61</v>
      </c>
      <c r="F4" s="112" t="s">
        <v>111</v>
      </c>
      <c r="G4" s="113"/>
      <c r="H4" s="113"/>
      <c r="I4" s="113"/>
      <c r="J4" s="113"/>
      <c r="K4" s="113"/>
      <c r="L4" s="113"/>
      <c r="M4" s="113"/>
      <c r="N4" s="113"/>
      <c r="O4" s="113"/>
      <c r="P4" s="118"/>
      <c r="Q4" s="75" t="s">
        <v>114</v>
      </c>
      <c r="R4" s="85"/>
      <c r="S4" s="76"/>
    </row>
    <row r="5" ht="36.75" customHeight="1" spans="1:19">
      <c r="A5" s="114" t="s">
        <v>72</v>
      </c>
      <c r="B5" s="114" t="s">
        <v>73</v>
      </c>
      <c r="C5" s="114" t="s">
        <v>74</v>
      </c>
      <c r="D5" s="115"/>
      <c r="E5" s="115"/>
      <c r="F5" s="116" t="s">
        <v>67</v>
      </c>
      <c r="G5" s="117" t="s">
        <v>181</v>
      </c>
      <c r="H5" s="117" t="s">
        <v>163</v>
      </c>
      <c r="I5" s="117" t="s">
        <v>164</v>
      </c>
      <c r="J5" s="74" t="s">
        <v>178</v>
      </c>
      <c r="K5" s="117" t="s">
        <v>165</v>
      </c>
      <c r="L5" s="117" t="s">
        <v>169</v>
      </c>
      <c r="M5" s="117" t="s">
        <v>182</v>
      </c>
      <c r="N5" s="117" t="s">
        <v>183</v>
      </c>
      <c r="O5" s="119" t="s">
        <v>184</v>
      </c>
      <c r="P5" s="117" t="s">
        <v>185</v>
      </c>
      <c r="Q5" s="88" t="s">
        <v>67</v>
      </c>
      <c r="R5" s="88" t="s">
        <v>88</v>
      </c>
      <c r="S5" s="88" t="s">
        <v>151</v>
      </c>
    </row>
    <row r="6" s="1" customFormat="1" ht="27" customHeight="1" spans="1:19">
      <c r="A6" s="79"/>
      <c r="B6" s="79"/>
      <c r="C6" s="79"/>
      <c r="D6" s="98" t="s">
        <v>67</v>
      </c>
      <c r="E6" s="102">
        <v>4867400</v>
      </c>
      <c r="F6" s="102">
        <v>4841400</v>
      </c>
      <c r="G6" s="103">
        <v>2140400</v>
      </c>
      <c r="H6" s="103">
        <v>320000</v>
      </c>
      <c r="I6" s="103">
        <v>320000</v>
      </c>
      <c r="J6" s="103">
        <v>352000</v>
      </c>
      <c r="K6" s="103">
        <v>242000</v>
      </c>
      <c r="L6" s="103">
        <v>23000</v>
      </c>
      <c r="M6" s="103">
        <v>300000</v>
      </c>
      <c r="N6" s="103">
        <v>1144000</v>
      </c>
      <c r="O6" s="120">
        <v>0</v>
      </c>
      <c r="P6" s="120">
        <v>0</v>
      </c>
      <c r="Q6" s="103">
        <v>26000</v>
      </c>
      <c r="R6" s="103">
        <v>26000</v>
      </c>
      <c r="S6" s="103">
        <v>0</v>
      </c>
    </row>
    <row r="7" ht="27" customHeight="1" spans="1:19">
      <c r="A7" s="79"/>
      <c r="B7" s="79" t="s">
        <v>97</v>
      </c>
      <c r="C7" s="79"/>
      <c r="D7" s="98"/>
      <c r="E7" s="102">
        <v>4867400</v>
      </c>
      <c r="F7" s="102">
        <v>4841400</v>
      </c>
      <c r="G7" s="103">
        <v>2140400</v>
      </c>
      <c r="H7" s="103">
        <v>320000</v>
      </c>
      <c r="I7" s="103">
        <v>320000</v>
      </c>
      <c r="J7" s="103">
        <v>352000</v>
      </c>
      <c r="K7" s="103">
        <v>242000</v>
      </c>
      <c r="L7" s="103">
        <v>23000</v>
      </c>
      <c r="M7" s="103">
        <v>300000</v>
      </c>
      <c r="N7" s="103">
        <v>1144000</v>
      </c>
      <c r="O7" s="120">
        <v>0</v>
      </c>
      <c r="P7" s="120">
        <v>0</v>
      </c>
      <c r="Q7" s="103">
        <v>26000</v>
      </c>
      <c r="R7" s="103">
        <v>26000</v>
      </c>
      <c r="S7" s="103">
        <v>0</v>
      </c>
    </row>
    <row r="8" ht="27" customHeight="1" spans="1:19">
      <c r="A8" s="79" t="s">
        <v>96</v>
      </c>
      <c r="B8" s="79"/>
      <c r="C8" s="79"/>
      <c r="D8" s="98"/>
      <c r="E8" s="102">
        <f>E9+E10</f>
        <v>4867400</v>
      </c>
      <c r="F8" s="102">
        <f t="shared" ref="F8:N8" si="0">F9+F10</f>
        <v>4841400</v>
      </c>
      <c r="G8" s="103">
        <f t="shared" si="0"/>
        <v>2140400</v>
      </c>
      <c r="H8" s="103">
        <f t="shared" si="0"/>
        <v>320000</v>
      </c>
      <c r="I8" s="103">
        <f t="shared" si="0"/>
        <v>320000</v>
      </c>
      <c r="J8" s="103">
        <f t="shared" si="0"/>
        <v>352000</v>
      </c>
      <c r="K8" s="103">
        <f t="shared" si="0"/>
        <v>242000</v>
      </c>
      <c r="L8" s="103">
        <f t="shared" si="0"/>
        <v>23000</v>
      </c>
      <c r="M8" s="103">
        <f t="shared" si="0"/>
        <v>300000</v>
      </c>
      <c r="N8" s="103">
        <f t="shared" si="0"/>
        <v>1144000</v>
      </c>
      <c r="O8" s="120">
        <v>0</v>
      </c>
      <c r="P8" s="120">
        <v>0</v>
      </c>
      <c r="Q8" s="103">
        <v>26000</v>
      </c>
      <c r="R8" s="103">
        <v>26000</v>
      </c>
      <c r="S8" s="103">
        <v>0</v>
      </c>
    </row>
    <row r="9" ht="27" customHeight="1" spans="1:19">
      <c r="A9" s="79" t="s">
        <v>98</v>
      </c>
      <c r="B9" s="79" t="s">
        <v>99</v>
      </c>
      <c r="C9" s="79" t="s">
        <v>97</v>
      </c>
      <c r="D9" s="98" t="s">
        <v>77</v>
      </c>
      <c r="E9" s="102">
        <v>701400</v>
      </c>
      <c r="F9" s="102">
        <v>701400</v>
      </c>
      <c r="G9" s="103">
        <v>437400</v>
      </c>
      <c r="H9" s="103">
        <v>20000</v>
      </c>
      <c r="I9" s="103">
        <v>20000</v>
      </c>
      <c r="J9" s="103">
        <v>0</v>
      </c>
      <c r="K9" s="103">
        <v>50000</v>
      </c>
      <c r="L9" s="103">
        <v>0</v>
      </c>
      <c r="M9" s="103">
        <v>50000</v>
      </c>
      <c r="N9" s="103">
        <v>124000</v>
      </c>
      <c r="O9" s="120">
        <v>0</v>
      </c>
      <c r="P9" s="120">
        <v>0</v>
      </c>
      <c r="Q9" s="103">
        <v>0</v>
      </c>
      <c r="R9" s="103">
        <v>0</v>
      </c>
      <c r="S9" s="103">
        <v>0</v>
      </c>
    </row>
    <row r="10" ht="27" customHeight="1" spans="1:19">
      <c r="A10" s="79" t="s">
        <v>98</v>
      </c>
      <c r="B10" s="79" t="s">
        <v>99</v>
      </c>
      <c r="C10" s="79" t="s">
        <v>101</v>
      </c>
      <c r="D10" s="98" t="s">
        <v>78</v>
      </c>
      <c r="E10" s="102">
        <f>F10+Q10</f>
        <v>4166000</v>
      </c>
      <c r="F10" s="102">
        <v>4140000</v>
      </c>
      <c r="G10" s="103">
        <v>1703000</v>
      </c>
      <c r="H10" s="103">
        <v>300000</v>
      </c>
      <c r="I10" s="103">
        <v>300000</v>
      </c>
      <c r="J10" s="103">
        <v>352000</v>
      </c>
      <c r="K10" s="103">
        <v>192000</v>
      </c>
      <c r="L10" s="103">
        <v>23000</v>
      </c>
      <c r="M10" s="103">
        <v>250000</v>
      </c>
      <c r="N10" s="103">
        <v>1020000</v>
      </c>
      <c r="O10" s="120">
        <v>0</v>
      </c>
      <c r="P10" s="120">
        <v>0</v>
      </c>
      <c r="Q10" s="103">
        <v>26000</v>
      </c>
      <c r="R10" s="103">
        <v>26000</v>
      </c>
      <c r="S10" s="103">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A3" sqref="A3:E3"/>
    </sheetView>
  </sheetViews>
  <sheetFormatPr defaultColWidth="9" defaultRowHeight="13.5"/>
  <cols>
    <col min="1" max="2" width="6.5" customWidth="1"/>
    <col min="3" max="3" width="7.125" customWidth="1"/>
    <col min="4" max="4" width="15.125" customWidth="1"/>
    <col min="5" max="5" width="14.875" customWidth="1"/>
    <col min="9" max="9" width="10.375" customWidth="1"/>
    <col min="16" max="16" width="22.625" customWidth="1"/>
  </cols>
  <sheetData>
    <row r="1" customHeight="1"/>
    <row r="2" ht="47.25" customHeight="1" spans="1:16">
      <c r="A2" s="46" t="s">
        <v>219</v>
      </c>
      <c r="B2" s="46"/>
      <c r="C2" s="46"/>
      <c r="D2" s="46"/>
      <c r="E2" s="46"/>
      <c r="F2" s="46"/>
      <c r="G2" s="46"/>
      <c r="H2" s="46"/>
      <c r="I2" s="46"/>
      <c r="J2" s="46"/>
      <c r="K2" s="46"/>
      <c r="L2" s="46"/>
      <c r="M2" s="46"/>
      <c r="N2" s="46"/>
      <c r="O2" s="46"/>
      <c r="P2" s="46"/>
    </row>
    <row r="3" ht="18" customHeight="1" spans="1:16">
      <c r="A3" s="29" t="s">
        <v>59</v>
      </c>
      <c r="B3" s="30"/>
      <c r="C3" s="30"/>
      <c r="D3" s="30"/>
      <c r="E3" s="30"/>
      <c r="P3" s="82" t="s">
        <v>2</v>
      </c>
    </row>
    <row r="4" ht="15.75" customHeight="1" spans="1:16">
      <c r="A4" s="65" t="s">
        <v>71</v>
      </c>
      <c r="B4" s="66"/>
      <c r="C4" s="67"/>
      <c r="D4" s="64" t="s">
        <v>75</v>
      </c>
      <c r="E4" s="64" t="s">
        <v>61</v>
      </c>
      <c r="F4" s="64" t="s">
        <v>187</v>
      </c>
      <c r="G4" s="64" t="s">
        <v>188</v>
      </c>
      <c r="H4" s="95" t="s">
        <v>189</v>
      </c>
      <c r="I4" s="95" t="s">
        <v>190</v>
      </c>
      <c r="J4" s="95" t="s">
        <v>191</v>
      </c>
      <c r="K4" s="95" t="s">
        <v>192</v>
      </c>
      <c r="L4" s="95" t="s">
        <v>135</v>
      </c>
      <c r="M4" s="101" t="s">
        <v>193</v>
      </c>
      <c r="N4" s="104" t="s">
        <v>194</v>
      </c>
      <c r="O4" s="101" t="s">
        <v>195</v>
      </c>
      <c r="P4" s="64" t="s">
        <v>196</v>
      </c>
    </row>
    <row r="5" ht="28.5" customHeight="1" spans="1:16">
      <c r="A5" s="96" t="s">
        <v>72</v>
      </c>
      <c r="B5" s="96" t="s">
        <v>73</v>
      </c>
      <c r="C5" s="96" t="s">
        <v>74</v>
      </c>
      <c r="D5" s="69"/>
      <c r="E5" s="69"/>
      <c r="F5" s="69"/>
      <c r="G5" s="69"/>
      <c r="H5" s="97"/>
      <c r="I5" s="97"/>
      <c r="J5" s="97"/>
      <c r="K5" s="97"/>
      <c r="L5" s="97"/>
      <c r="M5" s="105"/>
      <c r="N5" s="106"/>
      <c r="O5" s="105"/>
      <c r="P5" s="69"/>
    </row>
    <row r="6" s="1" customFormat="1" ht="49.5" customHeight="1" spans="1:16">
      <c r="A6" s="79"/>
      <c r="B6" s="79"/>
      <c r="C6" s="79"/>
      <c r="D6" s="98" t="s">
        <v>67</v>
      </c>
      <c r="E6" s="102">
        <v>1609120</v>
      </c>
      <c r="F6" s="103">
        <v>0</v>
      </c>
      <c r="G6" s="103">
        <v>0</v>
      </c>
      <c r="H6" s="103">
        <v>0</v>
      </c>
      <c r="I6" s="103">
        <v>9120</v>
      </c>
      <c r="J6" s="103">
        <v>0</v>
      </c>
      <c r="K6" s="103">
        <v>0</v>
      </c>
      <c r="L6" s="103">
        <v>0</v>
      </c>
      <c r="M6" s="103">
        <v>0</v>
      </c>
      <c r="N6" s="103">
        <v>0</v>
      </c>
      <c r="O6" s="103">
        <v>0</v>
      </c>
      <c r="P6" s="103">
        <v>1600000</v>
      </c>
    </row>
    <row r="7" ht="49.5" customHeight="1" spans="1:16">
      <c r="A7" s="79"/>
      <c r="B7" s="79" t="s">
        <v>97</v>
      </c>
      <c r="C7" s="79"/>
      <c r="D7" s="98"/>
      <c r="E7" s="102">
        <v>1409120</v>
      </c>
      <c r="F7" s="103">
        <v>0</v>
      </c>
      <c r="G7" s="103">
        <v>0</v>
      </c>
      <c r="H7" s="103">
        <v>0</v>
      </c>
      <c r="I7" s="103">
        <v>9120</v>
      </c>
      <c r="J7" s="103">
        <v>0</v>
      </c>
      <c r="K7" s="103">
        <v>0</v>
      </c>
      <c r="L7" s="103">
        <v>0</v>
      </c>
      <c r="M7" s="103">
        <v>0</v>
      </c>
      <c r="N7" s="103">
        <v>0</v>
      </c>
      <c r="O7" s="103">
        <v>0</v>
      </c>
      <c r="P7" s="103">
        <v>1400000</v>
      </c>
    </row>
    <row r="8" ht="49.5" customHeight="1" spans="1:16">
      <c r="A8" s="79" t="s">
        <v>96</v>
      </c>
      <c r="B8" s="79"/>
      <c r="C8" s="79"/>
      <c r="D8" s="98"/>
      <c r="E8" s="102">
        <v>1409120</v>
      </c>
      <c r="F8" s="103">
        <v>0</v>
      </c>
      <c r="G8" s="103">
        <v>0</v>
      </c>
      <c r="H8" s="103">
        <v>0</v>
      </c>
      <c r="I8" s="103">
        <v>9120</v>
      </c>
      <c r="J8" s="103">
        <v>0</v>
      </c>
      <c r="K8" s="103">
        <v>0</v>
      </c>
      <c r="L8" s="103">
        <v>0</v>
      </c>
      <c r="M8" s="103">
        <v>0</v>
      </c>
      <c r="N8" s="103">
        <v>0</v>
      </c>
      <c r="O8" s="103">
        <v>0</v>
      </c>
      <c r="P8" s="103">
        <v>1400000</v>
      </c>
    </row>
    <row r="9" ht="49.5" customHeight="1" spans="1:16">
      <c r="A9" s="79" t="s">
        <v>98</v>
      </c>
      <c r="B9" s="79" t="s">
        <v>99</v>
      </c>
      <c r="C9" s="79" t="s">
        <v>101</v>
      </c>
      <c r="D9" s="98" t="s">
        <v>78</v>
      </c>
      <c r="E9" s="102">
        <v>1409120</v>
      </c>
      <c r="F9" s="103">
        <v>0</v>
      </c>
      <c r="G9" s="103">
        <v>0</v>
      </c>
      <c r="H9" s="103">
        <v>0</v>
      </c>
      <c r="I9" s="103">
        <v>9120</v>
      </c>
      <c r="J9" s="103">
        <v>0</v>
      </c>
      <c r="K9" s="103">
        <v>0</v>
      </c>
      <c r="L9" s="103">
        <v>0</v>
      </c>
      <c r="M9" s="103">
        <v>0</v>
      </c>
      <c r="N9" s="103">
        <v>0</v>
      </c>
      <c r="O9" s="103">
        <v>0</v>
      </c>
      <c r="P9" s="103">
        <v>1400000</v>
      </c>
    </row>
    <row r="10" ht="49.5" customHeight="1" spans="1:16">
      <c r="A10" s="79"/>
      <c r="B10" s="79" t="s">
        <v>105</v>
      </c>
      <c r="C10" s="79"/>
      <c r="D10" s="98"/>
      <c r="E10" s="102">
        <v>200000</v>
      </c>
      <c r="F10" s="103">
        <v>0</v>
      </c>
      <c r="G10" s="103">
        <v>0</v>
      </c>
      <c r="H10" s="103">
        <v>0</v>
      </c>
      <c r="I10" s="103">
        <v>0</v>
      </c>
      <c r="J10" s="103">
        <v>0</v>
      </c>
      <c r="K10" s="103">
        <v>0</v>
      </c>
      <c r="L10" s="103">
        <v>0</v>
      </c>
      <c r="M10" s="103">
        <v>0</v>
      </c>
      <c r="N10" s="103">
        <v>0</v>
      </c>
      <c r="O10" s="103">
        <v>0</v>
      </c>
      <c r="P10" s="103">
        <v>200000</v>
      </c>
    </row>
    <row r="11" ht="49.5" customHeight="1" spans="1:16">
      <c r="A11" s="79" t="s">
        <v>96</v>
      </c>
      <c r="B11" s="79"/>
      <c r="C11" s="79"/>
      <c r="D11" s="98"/>
      <c r="E11" s="102">
        <v>200000</v>
      </c>
      <c r="F11" s="103">
        <v>0</v>
      </c>
      <c r="G11" s="103">
        <v>0</v>
      </c>
      <c r="H11" s="103">
        <v>0</v>
      </c>
      <c r="I11" s="103">
        <v>0</v>
      </c>
      <c r="J11" s="103">
        <v>0</v>
      </c>
      <c r="K11" s="103">
        <v>0</v>
      </c>
      <c r="L11" s="103">
        <v>0</v>
      </c>
      <c r="M11" s="103">
        <v>0</v>
      </c>
      <c r="N11" s="103">
        <v>0</v>
      </c>
      <c r="O11" s="103">
        <v>0</v>
      </c>
      <c r="P11" s="103">
        <v>200000</v>
      </c>
    </row>
    <row r="12" ht="49.5" customHeight="1" spans="1:16">
      <c r="A12" s="79" t="s">
        <v>98</v>
      </c>
      <c r="B12" s="79" t="s">
        <v>106</v>
      </c>
      <c r="C12" s="79" t="s">
        <v>104</v>
      </c>
      <c r="D12" s="98" t="s">
        <v>81</v>
      </c>
      <c r="E12" s="102">
        <v>200000</v>
      </c>
      <c r="F12" s="103">
        <v>0</v>
      </c>
      <c r="G12" s="103">
        <v>0</v>
      </c>
      <c r="H12" s="103">
        <v>0</v>
      </c>
      <c r="I12" s="103">
        <v>0</v>
      </c>
      <c r="J12" s="103">
        <v>0</v>
      </c>
      <c r="K12" s="103">
        <v>0</v>
      </c>
      <c r="L12" s="103">
        <v>0</v>
      </c>
      <c r="M12" s="103">
        <v>0</v>
      </c>
      <c r="N12" s="103">
        <v>0</v>
      </c>
      <c r="O12" s="103">
        <v>0</v>
      </c>
      <c r="P12" s="103">
        <v>200000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showGridLines="0" showZeros="0" workbookViewId="0">
      <selection activeCell="A3" sqref="A3:D3"/>
    </sheetView>
  </sheetViews>
  <sheetFormatPr defaultColWidth="9" defaultRowHeight="13.5" outlineLevelRow="7"/>
  <cols>
    <col min="1" max="1" width="10.625" customWidth="1"/>
    <col min="2" max="2" width="18.375" customWidth="1"/>
    <col min="3" max="3" width="21.125" customWidth="1"/>
    <col min="4" max="4" width="15.125" customWidth="1"/>
    <col min="5" max="5" width="24.375" customWidth="1"/>
    <col min="6" max="6" width="11.5" customWidth="1"/>
    <col min="7" max="7" width="12" customWidth="1"/>
    <col min="8" max="8" width="20.625" customWidth="1"/>
    <col min="9" max="9" width="11.5" customWidth="1"/>
    <col min="10" max="10" width="11" customWidth="1"/>
    <col min="11" max="11" width="11.375" customWidth="1"/>
    <col min="12" max="12" width="12" customWidth="1"/>
  </cols>
  <sheetData>
    <row r="1" customHeight="1" spans="1:1">
      <c r="A1" s="1"/>
    </row>
    <row r="2" ht="30" customHeight="1" spans="1:12">
      <c r="A2" s="46" t="s">
        <v>58</v>
      </c>
      <c r="B2" s="46"/>
      <c r="C2" s="46"/>
      <c r="D2" s="46"/>
      <c r="E2" s="46"/>
      <c r="F2" s="46"/>
      <c r="G2" s="46"/>
      <c r="H2" s="46"/>
      <c r="I2" s="46"/>
      <c r="J2" s="46"/>
      <c r="K2" s="46"/>
      <c r="L2" s="46"/>
    </row>
    <row r="3" customHeight="1" spans="1:12">
      <c r="A3" s="29" t="s">
        <v>59</v>
      </c>
      <c r="B3" s="62"/>
      <c r="C3" s="62"/>
      <c r="D3" s="29"/>
      <c r="L3" s="82" t="s">
        <v>2</v>
      </c>
    </row>
    <row r="4" customHeight="1" spans="1:12">
      <c r="A4" s="65" t="s">
        <v>60</v>
      </c>
      <c r="B4" s="67"/>
      <c r="C4" s="64" t="s">
        <v>61</v>
      </c>
      <c r="D4" s="65" t="s">
        <v>62</v>
      </c>
      <c r="E4" s="67"/>
      <c r="F4" s="64" t="s">
        <v>15</v>
      </c>
      <c r="G4" s="64" t="s">
        <v>18</v>
      </c>
      <c r="H4" s="181" t="s">
        <v>21</v>
      </c>
      <c r="I4" s="64" t="s">
        <v>23</v>
      </c>
      <c r="J4" s="64" t="s">
        <v>25</v>
      </c>
      <c r="K4" s="64" t="s">
        <v>28</v>
      </c>
      <c r="L4" s="64" t="s">
        <v>31</v>
      </c>
    </row>
    <row r="5" ht="27" customHeight="1" spans="1:12">
      <c r="A5" s="96" t="s">
        <v>63</v>
      </c>
      <c r="B5" s="96" t="s">
        <v>64</v>
      </c>
      <c r="C5" s="69"/>
      <c r="D5" s="69" t="s">
        <v>65</v>
      </c>
      <c r="E5" s="69" t="s">
        <v>66</v>
      </c>
      <c r="F5" s="69"/>
      <c r="G5" s="69"/>
      <c r="H5" s="181"/>
      <c r="I5" s="69"/>
      <c r="J5" s="69"/>
      <c r="K5" s="69"/>
      <c r="L5" s="69"/>
    </row>
    <row r="6" s="1" customFormat="1" ht="24.75" customHeight="1" spans="1:12">
      <c r="A6" s="79"/>
      <c r="B6" s="98" t="s">
        <v>67</v>
      </c>
      <c r="C6" s="80">
        <f t="shared" ref="C6:C8" si="0">D6+H6</f>
        <v>12417745.31</v>
      </c>
      <c r="D6" s="81">
        <v>11227745.31</v>
      </c>
      <c r="E6" s="81">
        <v>0</v>
      </c>
      <c r="F6" s="81">
        <v>0</v>
      </c>
      <c r="G6" s="81">
        <v>0</v>
      </c>
      <c r="H6" s="180">
        <v>1190000</v>
      </c>
      <c r="I6" s="81">
        <v>0</v>
      </c>
      <c r="J6" s="81">
        <v>0</v>
      </c>
      <c r="K6" s="81">
        <v>0</v>
      </c>
      <c r="L6" s="81">
        <v>0</v>
      </c>
    </row>
    <row r="7" ht="24.75" customHeight="1" spans="1:12">
      <c r="A7" s="79"/>
      <c r="B7" s="98"/>
      <c r="C7" s="80">
        <f t="shared" si="0"/>
        <v>12417745.31</v>
      </c>
      <c r="D7" s="81">
        <v>11227745.31</v>
      </c>
      <c r="E7" s="81">
        <v>0</v>
      </c>
      <c r="F7" s="81">
        <v>0</v>
      </c>
      <c r="G7" s="81">
        <v>0</v>
      </c>
      <c r="H7" s="180">
        <v>1190000</v>
      </c>
      <c r="I7" s="81">
        <v>0</v>
      </c>
      <c r="J7" s="81">
        <v>0</v>
      </c>
      <c r="K7" s="81">
        <v>0</v>
      </c>
      <c r="L7" s="81">
        <v>0</v>
      </c>
    </row>
    <row r="8" ht="24.75" customHeight="1" spans="1:12">
      <c r="A8" s="79" t="s">
        <v>68</v>
      </c>
      <c r="B8" s="98" t="s">
        <v>69</v>
      </c>
      <c r="C8" s="80">
        <f t="shared" si="0"/>
        <v>12417745.31</v>
      </c>
      <c r="D8" s="81">
        <v>11227745.31</v>
      </c>
      <c r="E8" s="81">
        <v>0</v>
      </c>
      <c r="F8" s="81">
        <v>0</v>
      </c>
      <c r="G8" s="81">
        <v>0</v>
      </c>
      <c r="H8" s="180">
        <v>1190000</v>
      </c>
      <c r="I8" s="81">
        <v>0</v>
      </c>
      <c r="J8" s="81">
        <v>0</v>
      </c>
      <c r="K8" s="81">
        <v>0</v>
      </c>
      <c r="L8" s="81">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8661417322835" right="0.708661417322835" top="0.748031496062992" bottom="0.748031496062992" header="0.31496062992126" footer="0.31496062992126"/>
  <pageSetup paperSize="9" scale="7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workbookViewId="0">
      <selection activeCell="A3" sqref="A3:E3"/>
    </sheetView>
  </sheetViews>
  <sheetFormatPr defaultColWidth="9" defaultRowHeight="13.5"/>
  <cols>
    <col min="1" max="3" width="5.375" customWidth="1"/>
    <col min="4" max="5" width="17.75" customWidth="1"/>
    <col min="6" max="6" width="10.625" customWidth="1"/>
    <col min="7" max="7" width="10" customWidth="1"/>
    <col min="8" max="8" width="10.125" customWidth="1"/>
    <col min="9" max="9" width="10.5" customWidth="1"/>
    <col min="10" max="10" width="22.625" customWidth="1"/>
  </cols>
  <sheetData>
    <row r="1" customHeight="1"/>
    <row r="2" ht="36" customHeight="1" spans="1:10">
      <c r="A2" s="46" t="s">
        <v>220</v>
      </c>
      <c r="B2" s="46"/>
      <c r="C2" s="46"/>
      <c r="D2" s="46"/>
      <c r="E2" s="46"/>
      <c r="F2" s="46"/>
      <c r="G2" s="46"/>
      <c r="H2" s="46"/>
      <c r="I2" s="46"/>
      <c r="J2" s="46"/>
    </row>
    <row r="3" ht="21" customHeight="1" spans="1:10">
      <c r="A3" s="29" t="s">
        <v>59</v>
      </c>
      <c r="B3" s="30"/>
      <c r="C3" s="30"/>
      <c r="D3" s="30"/>
      <c r="E3" s="30"/>
      <c r="J3" t="s">
        <v>2</v>
      </c>
    </row>
    <row r="4" ht="15.75" customHeight="1" spans="1:10">
      <c r="A4" s="65" t="s">
        <v>71</v>
      </c>
      <c r="B4" s="66"/>
      <c r="C4" s="67"/>
      <c r="D4" s="64" t="s">
        <v>75</v>
      </c>
      <c r="E4" s="64" t="s">
        <v>61</v>
      </c>
      <c r="F4" s="64" t="s">
        <v>198</v>
      </c>
      <c r="G4" s="64" t="s">
        <v>193</v>
      </c>
      <c r="H4" s="95" t="s">
        <v>199</v>
      </c>
      <c r="I4" s="95" t="s">
        <v>200</v>
      </c>
      <c r="J4" s="101" t="s">
        <v>196</v>
      </c>
    </row>
    <row r="5" ht="28.5" customHeight="1" spans="1:10">
      <c r="A5" s="96" t="s">
        <v>72</v>
      </c>
      <c r="B5" s="96" t="s">
        <v>73</v>
      </c>
      <c r="C5" s="96" t="s">
        <v>74</v>
      </c>
      <c r="D5" s="69"/>
      <c r="E5" s="69"/>
      <c r="F5" s="69"/>
      <c r="G5" s="69"/>
      <c r="H5" s="97"/>
      <c r="I5" s="97"/>
      <c r="J5" s="101"/>
    </row>
    <row r="6" s="1" customFormat="1" ht="29.25" customHeight="1" spans="1:10">
      <c r="A6" s="79"/>
      <c r="B6" s="79"/>
      <c r="C6" s="79"/>
      <c r="D6" s="98" t="s">
        <v>67</v>
      </c>
      <c r="E6" s="99">
        <v>1609120</v>
      </c>
      <c r="F6" s="100">
        <v>9120</v>
      </c>
      <c r="G6" s="100">
        <v>0</v>
      </c>
      <c r="H6" s="100">
        <v>0</v>
      </c>
      <c r="I6" s="100">
        <v>0</v>
      </c>
      <c r="J6" s="100">
        <v>1600000</v>
      </c>
    </row>
    <row r="7" ht="29.25" customHeight="1" spans="1:10">
      <c r="A7" s="79"/>
      <c r="B7" s="79" t="s">
        <v>97</v>
      </c>
      <c r="C7" s="79"/>
      <c r="D7" s="98"/>
      <c r="E7" s="99">
        <v>1409120</v>
      </c>
      <c r="F7" s="100">
        <v>9120</v>
      </c>
      <c r="G7" s="100">
        <v>0</v>
      </c>
      <c r="H7" s="100">
        <v>0</v>
      </c>
      <c r="I7" s="100">
        <v>0</v>
      </c>
      <c r="J7" s="100">
        <v>1400000</v>
      </c>
    </row>
    <row r="8" ht="29.25" customHeight="1" spans="1:10">
      <c r="A8" s="79" t="s">
        <v>96</v>
      </c>
      <c r="B8" s="79"/>
      <c r="C8" s="79"/>
      <c r="D8" s="98"/>
      <c r="E8" s="99">
        <v>1409120</v>
      </c>
      <c r="F8" s="100">
        <v>9120</v>
      </c>
      <c r="G8" s="100">
        <v>0</v>
      </c>
      <c r="H8" s="100">
        <v>0</v>
      </c>
      <c r="I8" s="100">
        <v>0</v>
      </c>
      <c r="J8" s="100">
        <v>1400000</v>
      </c>
    </row>
    <row r="9" ht="29.25" customHeight="1" spans="1:10">
      <c r="A9" s="79" t="s">
        <v>98</v>
      </c>
      <c r="B9" s="79" t="s">
        <v>99</v>
      </c>
      <c r="C9" s="79" t="s">
        <v>101</v>
      </c>
      <c r="D9" s="98" t="s">
        <v>78</v>
      </c>
      <c r="E9" s="99">
        <v>1409120</v>
      </c>
      <c r="F9" s="100">
        <v>9120</v>
      </c>
      <c r="G9" s="100">
        <v>0</v>
      </c>
      <c r="H9" s="100">
        <v>0</v>
      </c>
      <c r="I9" s="100">
        <v>0</v>
      </c>
      <c r="J9" s="100">
        <v>1400000</v>
      </c>
    </row>
    <row r="10" ht="29.25" customHeight="1" spans="1:10">
      <c r="A10" s="79"/>
      <c r="B10" s="79" t="s">
        <v>105</v>
      </c>
      <c r="C10" s="79"/>
      <c r="D10" s="98"/>
      <c r="E10" s="99">
        <v>200000</v>
      </c>
      <c r="F10" s="100">
        <v>0</v>
      </c>
      <c r="G10" s="100">
        <v>0</v>
      </c>
      <c r="H10" s="100">
        <v>0</v>
      </c>
      <c r="I10" s="100">
        <v>0</v>
      </c>
      <c r="J10" s="100">
        <v>200000</v>
      </c>
    </row>
    <row r="11" ht="29.25" customHeight="1" spans="1:10">
      <c r="A11" s="79" t="s">
        <v>96</v>
      </c>
      <c r="B11" s="79"/>
      <c r="C11" s="79"/>
      <c r="D11" s="98"/>
      <c r="E11" s="99">
        <v>200000</v>
      </c>
      <c r="F11" s="100">
        <v>0</v>
      </c>
      <c r="G11" s="100">
        <v>0</v>
      </c>
      <c r="H11" s="100">
        <v>0</v>
      </c>
      <c r="I11" s="100">
        <v>0</v>
      </c>
      <c r="J11" s="100">
        <v>200000</v>
      </c>
    </row>
    <row r="12" ht="29.25" customHeight="1" spans="1:10">
      <c r="A12" s="79" t="s">
        <v>98</v>
      </c>
      <c r="B12" s="79" t="s">
        <v>106</v>
      </c>
      <c r="C12" s="79" t="s">
        <v>104</v>
      </c>
      <c r="D12" s="98" t="s">
        <v>81</v>
      </c>
      <c r="E12" s="99">
        <v>200000</v>
      </c>
      <c r="F12" s="100">
        <v>0</v>
      </c>
      <c r="G12" s="100">
        <v>0</v>
      </c>
      <c r="H12" s="100">
        <v>0</v>
      </c>
      <c r="I12" s="100">
        <v>0</v>
      </c>
      <c r="J12" s="100">
        <v>200000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7" sqref="A7:Q7"/>
    </sheetView>
  </sheetViews>
  <sheetFormatPr defaultColWidth="9" defaultRowHeight="13.5" outlineLevelRow="6"/>
  <cols>
    <col min="1" max="1" width="6.75" customWidth="1"/>
    <col min="2" max="3" width="5.875" customWidth="1"/>
    <col min="4" max="4" width="13.375" customWidth="1"/>
  </cols>
  <sheetData>
    <row r="1" customHeight="1"/>
    <row r="2" ht="31.5" customHeight="1" spans="1:17">
      <c r="A2" s="46" t="s">
        <v>221</v>
      </c>
      <c r="B2" s="46"/>
      <c r="C2" s="46"/>
      <c r="D2" s="46"/>
      <c r="E2" s="46"/>
      <c r="F2" s="46"/>
      <c r="G2" s="46"/>
      <c r="H2" s="46"/>
      <c r="I2" s="46"/>
      <c r="J2" s="46"/>
      <c r="K2" s="46"/>
      <c r="L2" s="46"/>
      <c r="M2" s="46"/>
      <c r="N2" s="46"/>
      <c r="O2" s="46"/>
      <c r="P2" s="46"/>
      <c r="Q2" s="46"/>
    </row>
    <row r="3" ht="18" customHeight="1" spans="1:17">
      <c r="A3" s="29" t="s">
        <v>59</v>
      </c>
      <c r="B3" s="29"/>
      <c r="C3" s="29"/>
      <c r="D3" s="29"/>
      <c r="E3" s="29"/>
      <c r="F3" s="29"/>
      <c r="Q3" s="82" t="s">
        <v>2</v>
      </c>
    </row>
    <row r="4" ht="16.5" customHeight="1" spans="1:17">
      <c r="A4" s="75" t="s">
        <v>71</v>
      </c>
      <c r="B4" s="85"/>
      <c r="C4" s="85"/>
      <c r="D4" s="76"/>
      <c r="E4" s="74" t="s">
        <v>61</v>
      </c>
      <c r="F4" s="75" t="s">
        <v>7</v>
      </c>
      <c r="G4" s="85"/>
      <c r="H4" s="85"/>
      <c r="I4" s="76"/>
      <c r="J4" s="75" t="s">
        <v>19</v>
      </c>
      <c r="K4" s="85"/>
      <c r="L4" s="85"/>
      <c r="M4" s="85"/>
      <c r="N4" s="85"/>
      <c r="O4" s="85"/>
      <c r="P4" s="85"/>
      <c r="Q4" s="76"/>
    </row>
    <row r="5" ht="16.5" customHeight="1" spans="1:17">
      <c r="A5" s="75" t="s">
        <v>84</v>
      </c>
      <c r="B5" s="85"/>
      <c r="C5" s="76"/>
      <c r="D5" s="74" t="s">
        <v>75</v>
      </c>
      <c r="E5" s="86"/>
      <c r="F5" s="74" t="s">
        <v>67</v>
      </c>
      <c r="G5" s="74" t="s">
        <v>85</v>
      </c>
      <c r="H5" s="74" t="s">
        <v>86</v>
      </c>
      <c r="I5" s="74" t="s">
        <v>87</v>
      </c>
      <c r="J5" s="74" t="s">
        <v>67</v>
      </c>
      <c r="K5" s="74" t="s">
        <v>88</v>
      </c>
      <c r="L5" s="74" t="s">
        <v>89</v>
      </c>
      <c r="M5" s="74" t="s">
        <v>90</v>
      </c>
      <c r="N5" s="74" t="s">
        <v>91</v>
      </c>
      <c r="O5" s="74" t="s">
        <v>92</v>
      </c>
      <c r="P5" s="74" t="s">
        <v>94</v>
      </c>
      <c r="Q5" s="91" t="s">
        <v>95</v>
      </c>
    </row>
    <row r="6" ht="18" customHeight="1" spans="1:17">
      <c r="A6" s="88" t="s">
        <v>72</v>
      </c>
      <c r="B6" s="88" t="s">
        <v>73</v>
      </c>
      <c r="C6" s="88" t="s">
        <v>74</v>
      </c>
      <c r="D6" s="78"/>
      <c r="E6" s="78"/>
      <c r="F6" s="78"/>
      <c r="G6" s="78"/>
      <c r="H6" s="78"/>
      <c r="I6" s="78"/>
      <c r="J6" s="78"/>
      <c r="K6" s="78"/>
      <c r="L6" s="78"/>
      <c r="M6" s="78"/>
      <c r="N6" s="78"/>
      <c r="O6" s="78"/>
      <c r="P6" s="78"/>
      <c r="Q6" s="92"/>
    </row>
    <row r="7" s="1" customFormat="1" ht="21.75" customHeight="1" spans="1:17">
      <c r="A7" s="94" t="s">
        <v>222</v>
      </c>
      <c r="B7" s="94" t="s">
        <v>222</v>
      </c>
      <c r="C7" s="94" t="s">
        <v>222</v>
      </c>
      <c r="D7" s="94" t="s">
        <v>222</v>
      </c>
      <c r="E7" s="94" t="s">
        <v>222</v>
      </c>
      <c r="F7" s="94" t="s">
        <v>222</v>
      </c>
      <c r="G7" s="94" t="s">
        <v>222</v>
      </c>
      <c r="H7" s="94" t="s">
        <v>222</v>
      </c>
      <c r="I7" s="94" t="s">
        <v>222</v>
      </c>
      <c r="J7" s="94" t="s">
        <v>222</v>
      </c>
      <c r="K7" s="94" t="s">
        <v>222</v>
      </c>
      <c r="L7" s="94" t="s">
        <v>222</v>
      </c>
      <c r="M7" s="94" t="s">
        <v>222</v>
      </c>
      <c r="N7" s="94" t="s">
        <v>222</v>
      </c>
      <c r="O7" s="94" t="s">
        <v>222</v>
      </c>
      <c r="P7" s="94" t="s">
        <v>222</v>
      </c>
      <c r="Q7" s="94" t="s">
        <v>222</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7" sqref="A7:Q7"/>
    </sheetView>
  </sheetViews>
  <sheetFormatPr defaultColWidth="9" defaultRowHeight="13.5" outlineLevelRow="6"/>
  <cols>
    <col min="1" max="1" width="5.25" customWidth="1"/>
    <col min="2" max="2" width="5.75" customWidth="1"/>
    <col min="3" max="3" width="5.375" customWidth="1"/>
    <col min="4" max="4" width="18.125" customWidth="1"/>
    <col min="5" max="5" width="15.375" customWidth="1"/>
    <col min="17" max="17" width="11.625" customWidth="1"/>
  </cols>
  <sheetData>
    <row r="1" customHeight="1"/>
    <row r="2" ht="47.25" customHeight="1" spans="1:17">
      <c r="A2" s="61" t="s">
        <v>223</v>
      </c>
      <c r="B2" s="61"/>
      <c r="C2" s="61"/>
      <c r="D2" s="61"/>
      <c r="E2" s="61"/>
      <c r="F2" s="61"/>
      <c r="G2" s="61"/>
      <c r="H2" s="61"/>
      <c r="I2" s="61"/>
      <c r="J2" s="61"/>
      <c r="K2" s="61"/>
      <c r="L2" s="61"/>
      <c r="M2" s="61"/>
      <c r="N2" s="61"/>
      <c r="O2" s="61"/>
      <c r="P2" s="61"/>
      <c r="Q2" s="61"/>
    </row>
    <row r="3" ht="18" customHeight="1" spans="1:17">
      <c r="A3" s="83" t="s">
        <v>59</v>
      </c>
      <c r="B3" s="93"/>
      <c r="C3" s="93"/>
      <c r="D3" s="93"/>
      <c r="Q3" t="s">
        <v>2</v>
      </c>
    </row>
    <row r="4" ht="40.5" customHeight="1" spans="1:17">
      <c r="A4" s="75" t="s">
        <v>71</v>
      </c>
      <c r="B4" s="85"/>
      <c r="C4" s="76"/>
      <c r="D4" s="74" t="s">
        <v>71</v>
      </c>
      <c r="E4" s="74" t="s">
        <v>61</v>
      </c>
      <c r="F4" s="74" t="s">
        <v>110</v>
      </c>
      <c r="G4" s="74" t="s">
        <v>111</v>
      </c>
      <c r="H4" s="74" t="s">
        <v>112</v>
      </c>
      <c r="I4" s="74" t="s">
        <v>113</v>
      </c>
      <c r="J4" s="74" t="s">
        <v>114</v>
      </c>
      <c r="K4" s="74" t="s">
        <v>115</v>
      </c>
      <c r="L4" s="74" t="s">
        <v>116</v>
      </c>
      <c r="M4" s="74" t="s">
        <v>117</v>
      </c>
      <c r="N4" s="74" t="s">
        <v>87</v>
      </c>
      <c r="O4" s="74" t="s">
        <v>118</v>
      </c>
      <c r="P4" s="74" t="s">
        <v>95</v>
      </c>
      <c r="Q4" s="74" t="s">
        <v>94</v>
      </c>
    </row>
    <row r="5" customHeight="1" spans="1:17">
      <c r="A5" s="74" t="s">
        <v>72</v>
      </c>
      <c r="B5" s="74" t="s">
        <v>73</v>
      </c>
      <c r="C5" s="74" t="s">
        <v>74</v>
      </c>
      <c r="D5" s="86"/>
      <c r="E5" s="86"/>
      <c r="F5" s="86"/>
      <c r="G5" s="86"/>
      <c r="H5" s="86"/>
      <c r="I5" s="86"/>
      <c r="J5" s="86"/>
      <c r="K5" s="86"/>
      <c r="L5" s="86"/>
      <c r="M5" s="86"/>
      <c r="N5" s="86"/>
      <c r="O5" s="86"/>
      <c r="P5" s="86"/>
      <c r="Q5" s="86"/>
    </row>
    <row r="6" customHeight="1" spans="1:17">
      <c r="A6" s="78"/>
      <c r="B6" s="78"/>
      <c r="C6" s="78"/>
      <c r="D6" s="78"/>
      <c r="E6" s="78"/>
      <c r="F6" s="78"/>
      <c r="G6" s="78"/>
      <c r="H6" s="78"/>
      <c r="I6" s="78"/>
      <c r="J6" s="78"/>
      <c r="K6" s="78"/>
      <c r="L6" s="78"/>
      <c r="M6" s="78"/>
      <c r="N6" s="78"/>
      <c r="O6" s="78"/>
      <c r="P6" s="78"/>
      <c r="Q6" s="78"/>
    </row>
    <row r="7" s="1" customFormat="1" ht="33.75" customHeight="1" spans="1:17">
      <c r="A7" s="71" t="s">
        <v>222</v>
      </c>
      <c r="B7" s="71" t="s">
        <v>222</v>
      </c>
      <c r="C7" s="71" t="s">
        <v>222</v>
      </c>
      <c r="D7" s="71" t="s">
        <v>222</v>
      </c>
      <c r="E7" s="71" t="s">
        <v>222</v>
      </c>
      <c r="F7" s="71" t="s">
        <v>222</v>
      </c>
      <c r="G7" s="71" t="s">
        <v>222</v>
      </c>
      <c r="H7" s="71" t="s">
        <v>222</v>
      </c>
      <c r="I7" s="71" t="s">
        <v>222</v>
      </c>
      <c r="J7" s="71" t="s">
        <v>222</v>
      </c>
      <c r="K7" s="71" t="s">
        <v>222</v>
      </c>
      <c r="L7" s="71" t="s">
        <v>222</v>
      </c>
      <c r="M7" s="71" t="s">
        <v>222</v>
      </c>
      <c r="N7" s="71" t="s">
        <v>222</v>
      </c>
      <c r="O7" s="71" t="s">
        <v>222</v>
      </c>
      <c r="P7" s="71" t="s">
        <v>222</v>
      </c>
      <c r="Q7" s="71" t="s">
        <v>222</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C7" sqref="A7:Q7"/>
    </sheetView>
  </sheetViews>
  <sheetFormatPr defaultColWidth="9" defaultRowHeight="13.5" outlineLevelRow="6"/>
  <cols>
    <col min="1" max="1" width="6.5" customWidth="1"/>
    <col min="2" max="2" width="6.25" customWidth="1"/>
    <col min="3" max="3" width="5.5" customWidth="1"/>
    <col min="4" max="4" width="18.5" customWidth="1"/>
  </cols>
  <sheetData>
    <row r="1" customHeight="1"/>
    <row r="2" ht="45" customHeight="1" spans="1:17">
      <c r="A2" s="46" t="s">
        <v>224</v>
      </c>
      <c r="B2" s="46"/>
      <c r="C2" s="46"/>
      <c r="D2" s="46"/>
      <c r="E2" s="46"/>
      <c r="F2" s="46"/>
      <c r="G2" s="46"/>
      <c r="H2" s="46"/>
      <c r="I2" s="46"/>
      <c r="J2" s="46"/>
      <c r="K2" s="46"/>
      <c r="L2" s="46"/>
      <c r="M2" s="46"/>
      <c r="N2" s="46"/>
      <c r="O2" s="46"/>
      <c r="P2" s="46"/>
      <c r="Q2" s="46"/>
    </row>
    <row r="3" ht="21" customHeight="1" spans="1:17">
      <c r="A3" s="29" t="s">
        <v>59</v>
      </c>
      <c r="B3" s="29"/>
      <c r="C3" s="29"/>
      <c r="D3" s="29"/>
      <c r="E3" s="29"/>
      <c r="F3" s="29"/>
      <c r="Q3" s="82" t="s">
        <v>2</v>
      </c>
    </row>
    <row r="4" ht="16.5" customHeight="1" spans="1:17">
      <c r="A4" s="75" t="s">
        <v>71</v>
      </c>
      <c r="B4" s="85"/>
      <c r="C4" s="85"/>
      <c r="D4" s="76"/>
      <c r="E4" s="74" t="s">
        <v>61</v>
      </c>
      <c r="F4" s="75" t="s">
        <v>7</v>
      </c>
      <c r="G4" s="85"/>
      <c r="H4" s="85"/>
      <c r="I4" s="76"/>
      <c r="J4" s="75" t="s">
        <v>19</v>
      </c>
      <c r="K4" s="85"/>
      <c r="L4" s="85"/>
      <c r="M4" s="85"/>
      <c r="N4" s="85"/>
      <c r="O4" s="85"/>
      <c r="P4" s="85"/>
      <c r="Q4" s="76"/>
    </row>
    <row r="5" ht="16.5" customHeight="1" spans="1:17">
      <c r="A5" s="75" t="s">
        <v>84</v>
      </c>
      <c r="B5" s="85"/>
      <c r="C5" s="76"/>
      <c r="D5" s="74" t="s">
        <v>75</v>
      </c>
      <c r="E5" s="86"/>
      <c r="F5" s="74" t="s">
        <v>67</v>
      </c>
      <c r="G5" s="74" t="s">
        <v>85</v>
      </c>
      <c r="H5" s="74" t="s">
        <v>86</v>
      </c>
      <c r="I5" s="74" t="s">
        <v>87</v>
      </c>
      <c r="J5" s="74" t="s">
        <v>67</v>
      </c>
      <c r="K5" s="74" t="s">
        <v>88</v>
      </c>
      <c r="L5" s="74" t="s">
        <v>89</v>
      </c>
      <c r="M5" s="74" t="s">
        <v>90</v>
      </c>
      <c r="N5" s="74" t="s">
        <v>91</v>
      </c>
      <c r="O5" s="74" t="s">
        <v>92</v>
      </c>
      <c r="P5" s="74" t="s">
        <v>94</v>
      </c>
      <c r="Q5" s="91" t="s">
        <v>95</v>
      </c>
    </row>
    <row r="6" ht="18" customHeight="1" spans="1:17">
      <c r="A6" s="88" t="s">
        <v>72</v>
      </c>
      <c r="B6" s="88" t="s">
        <v>73</v>
      </c>
      <c r="C6" s="88" t="s">
        <v>74</v>
      </c>
      <c r="D6" s="78"/>
      <c r="E6" s="78"/>
      <c r="F6" s="78"/>
      <c r="G6" s="78"/>
      <c r="H6" s="78"/>
      <c r="I6" s="78"/>
      <c r="J6" s="78"/>
      <c r="K6" s="78"/>
      <c r="L6" s="78"/>
      <c r="M6" s="78"/>
      <c r="N6" s="78"/>
      <c r="O6" s="78"/>
      <c r="P6" s="78"/>
      <c r="Q6" s="92"/>
    </row>
    <row r="7" s="1" customFormat="1" ht="21.75" customHeight="1" spans="1:17">
      <c r="A7" s="94" t="s">
        <v>222</v>
      </c>
      <c r="B7" s="94" t="s">
        <v>222</v>
      </c>
      <c r="C7" s="94" t="s">
        <v>222</v>
      </c>
      <c r="D7" s="94" t="s">
        <v>222</v>
      </c>
      <c r="E7" s="94" t="s">
        <v>222</v>
      </c>
      <c r="F7" s="94" t="s">
        <v>222</v>
      </c>
      <c r="G7" s="94" t="s">
        <v>222</v>
      </c>
      <c r="H7" s="94" t="s">
        <v>222</v>
      </c>
      <c r="I7" s="94" t="s">
        <v>222</v>
      </c>
      <c r="J7" s="94" t="s">
        <v>222</v>
      </c>
      <c r="K7" s="94" t="s">
        <v>222</v>
      </c>
      <c r="L7" s="94" t="s">
        <v>222</v>
      </c>
      <c r="M7" s="94" t="s">
        <v>222</v>
      </c>
      <c r="N7" s="94" t="s">
        <v>222</v>
      </c>
      <c r="O7" s="94" t="s">
        <v>222</v>
      </c>
      <c r="P7" s="94" t="s">
        <v>222</v>
      </c>
      <c r="Q7" s="94" t="s">
        <v>222</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topLeftCell="A4" workbookViewId="0">
      <selection activeCell="H7" sqref="H7"/>
    </sheetView>
  </sheetViews>
  <sheetFormatPr defaultColWidth="9" defaultRowHeight="13.5" outlineLevelRow="6"/>
  <cols>
    <col min="1" max="1" width="5.625" customWidth="1"/>
    <col min="2" max="2" width="6.125" customWidth="1"/>
    <col min="3" max="3" width="5.375" customWidth="1"/>
    <col min="4" max="4" width="18.125" customWidth="1"/>
    <col min="5" max="5" width="15.375" customWidth="1"/>
    <col min="17" max="17" width="10.375" customWidth="1"/>
  </cols>
  <sheetData>
    <row r="1" customHeight="1"/>
    <row r="2" ht="44.25" customHeight="1" spans="1:17">
      <c r="A2" s="61" t="s">
        <v>225</v>
      </c>
      <c r="B2" s="61"/>
      <c r="C2" s="61"/>
      <c r="D2" s="61"/>
      <c r="E2" s="61"/>
      <c r="F2" s="61"/>
      <c r="G2" s="61"/>
      <c r="H2" s="61"/>
      <c r="I2" s="61"/>
      <c r="J2" s="61"/>
      <c r="K2" s="61"/>
      <c r="L2" s="61"/>
      <c r="M2" s="61"/>
      <c r="N2" s="61"/>
      <c r="O2" s="61"/>
      <c r="P2" s="61"/>
      <c r="Q2" s="61"/>
    </row>
    <row r="3" ht="19.5" customHeight="1" spans="1:17">
      <c r="A3" s="83" t="s">
        <v>59</v>
      </c>
      <c r="B3" s="93"/>
      <c r="C3" s="93"/>
      <c r="D3" s="93"/>
      <c r="Q3" t="s">
        <v>2</v>
      </c>
    </row>
    <row r="4" ht="40.5" customHeight="1" spans="1:17">
      <c r="A4" s="75" t="s">
        <v>71</v>
      </c>
      <c r="B4" s="85"/>
      <c r="C4" s="76"/>
      <c r="D4" s="74" t="s">
        <v>71</v>
      </c>
      <c r="E4" s="74" t="s">
        <v>61</v>
      </c>
      <c r="F4" s="74" t="s">
        <v>110</v>
      </c>
      <c r="G4" s="74" t="s">
        <v>111</v>
      </c>
      <c r="H4" s="74" t="s">
        <v>112</v>
      </c>
      <c r="I4" s="74" t="s">
        <v>113</v>
      </c>
      <c r="J4" s="74" t="s">
        <v>114</v>
      </c>
      <c r="K4" s="74" t="s">
        <v>115</v>
      </c>
      <c r="L4" s="74" t="s">
        <v>116</v>
      </c>
      <c r="M4" s="74" t="s">
        <v>117</v>
      </c>
      <c r="N4" s="74" t="s">
        <v>87</v>
      </c>
      <c r="O4" s="74" t="s">
        <v>118</v>
      </c>
      <c r="P4" s="74" t="s">
        <v>95</v>
      </c>
      <c r="Q4" s="74" t="s">
        <v>94</v>
      </c>
    </row>
    <row r="5" customHeight="1" spans="1:17">
      <c r="A5" s="74" t="s">
        <v>72</v>
      </c>
      <c r="B5" s="74" t="s">
        <v>73</v>
      </c>
      <c r="C5" s="74" t="s">
        <v>74</v>
      </c>
      <c r="D5" s="86"/>
      <c r="E5" s="86"/>
      <c r="F5" s="86"/>
      <c r="G5" s="86"/>
      <c r="H5" s="86"/>
      <c r="I5" s="86"/>
      <c r="J5" s="86"/>
      <c r="K5" s="86"/>
      <c r="L5" s="86"/>
      <c r="M5" s="86"/>
      <c r="N5" s="86"/>
      <c r="O5" s="86"/>
      <c r="P5" s="86"/>
      <c r="Q5" s="86"/>
    </row>
    <row r="6" customHeight="1" spans="1:17">
      <c r="A6" s="78"/>
      <c r="B6" s="78"/>
      <c r="C6" s="78"/>
      <c r="D6" s="78"/>
      <c r="E6" s="78"/>
      <c r="F6" s="78"/>
      <c r="G6" s="78"/>
      <c r="H6" s="78"/>
      <c r="I6" s="78"/>
      <c r="J6" s="78"/>
      <c r="K6" s="78"/>
      <c r="L6" s="78"/>
      <c r="M6" s="78"/>
      <c r="N6" s="78"/>
      <c r="O6" s="78"/>
      <c r="P6" s="78"/>
      <c r="Q6" s="78"/>
    </row>
    <row r="7" s="1" customFormat="1" ht="33.75" customHeight="1" spans="1:17">
      <c r="A7" s="71" t="s">
        <v>222</v>
      </c>
      <c r="B7" s="71" t="s">
        <v>222</v>
      </c>
      <c r="C7" s="71" t="s">
        <v>222</v>
      </c>
      <c r="D7" s="71" t="s">
        <v>222</v>
      </c>
      <c r="E7" s="71" t="s">
        <v>222</v>
      </c>
      <c r="F7" s="71" t="s">
        <v>222</v>
      </c>
      <c r="G7" s="71" t="s">
        <v>222</v>
      </c>
      <c r="H7" s="71" t="s">
        <v>222</v>
      </c>
      <c r="I7" s="71" t="s">
        <v>222</v>
      </c>
      <c r="J7" s="71" t="s">
        <v>222</v>
      </c>
      <c r="K7" s="71" t="s">
        <v>222</v>
      </c>
      <c r="L7" s="71" t="s">
        <v>222</v>
      </c>
      <c r="M7" s="71" t="s">
        <v>222</v>
      </c>
      <c r="N7" s="71" t="s">
        <v>222</v>
      </c>
      <c r="O7" s="71" t="s">
        <v>222</v>
      </c>
      <c r="P7" s="71" t="s">
        <v>222</v>
      </c>
      <c r="Q7" s="71" t="s">
        <v>222</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showGridLines="0" showZeros="0" workbookViewId="0">
      <selection activeCell="A3" sqref="A3:E3"/>
    </sheetView>
  </sheetViews>
  <sheetFormatPr defaultColWidth="9" defaultRowHeight="13.5"/>
  <cols>
    <col min="1" max="1" width="6.5" customWidth="1"/>
    <col min="2" max="2" width="6.25" customWidth="1"/>
    <col min="3" max="3" width="5.5" customWidth="1"/>
    <col min="4" max="4" width="18.5" customWidth="1"/>
    <col min="5" max="5" width="13.75" customWidth="1"/>
    <col min="6" max="7" width="12.625" customWidth="1"/>
    <col min="8" max="8" width="16.375" customWidth="1"/>
    <col min="9" max="9" width="9.375"/>
    <col min="10" max="10" width="12.625" customWidth="1"/>
    <col min="11" max="11" width="12.875" customWidth="1"/>
    <col min="12" max="12" width="19.875" customWidth="1"/>
  </cols>
  <sheetData>
    <row r="1" customFormat="1" customHeight="1"/>
    <row r="2" ht="41.25" customHeight="1" spans="1:17">
      <c r="A2" s="61" t="s">
        <v>226</v>
      </c>
      <c r="B2" s="61"/>
      <c r="C2" s="61"/>
      <c r="D2" s="61"/>
      <c r="E2" s="61"/>
      <c r="F2" s="61"/>
      <c r="G2" s="61"/>
      <c r="H2" s="61"/>
      <c r="I2" s="61"/>
      <c r="J2" s="61"/>
      <c r="K2" s="61"/>
      <c r="L2" s="61"/>
      <c r="M2" s="61"/>
      <c r="N2" s="61"/>
      <c r="O2" s="61"/>
      <c r="P2" s="61"/>
      <c r="Q2" s="61"/>
    </row>
    <row r="3" ht="24" customHeight="1" spans="1:17">
      <c r="A3" s="29" t="s">
        <v>59</v>
      </c>
      <c r="B3" s="30"/>
      <c r="C3" s="30"/>
      <c r="D3" s="30"/>
      <c r="E3" s="30"/>
      <c r="Q3" s="82" t="s">
        <v>2</v>
      </c>
    </row>
    <row r="4" ht="16.5" customHeight="1" spans="1:17">
      <c r="A4" s="75" t="s">
        <v>71</v>
      </c>
      <c r="B4" s="85"/>
      <c r="C4" s="85"/>
      <c r="D4" s="76"/>
      <c r="E4" s="74" t="s">
        <v>61</v>
      </c>
      <c r="F4" s="75" t="s">
        <v>7</v>
      </c>
      <c r="G4" s="85"/>
      <c r="H4" s="85"/>
      <c r="I4" s="76"/>
      <c r="J4" s="75" t="s">
        <v>19</v>
      </c>
      <c r="K4" s="85"/>
      <c r="L4" s="85"/>
      <c r="M4" s="85"/>
      <c r="N4" s="85"/>
      <c r="O4" s="85"/>
      <c r="P4" s="85"/>
      <c r="Q4" s="76"/>
    </row>
    <row r="5" ht="16.5" customHeight="1" spans="1:17">
      <c r="A5" s="75" t="s">
        <v>84</v>
      </c>
      <c r="B5" s="85"/>
      <c r="C5" s="76"/>
      <c r="D5" s="74" t="s">
        <v>75</v>
      </c>
      <c r="E5" s="86"/>
      <c r="F5" s="74" t="s">
        <v>67</v>
      </c>
      <c r="G5" s="74" t="s">
        <v>85</v>
      </c>
      <c r="H5" s="74" t="s">
        <v>86</v>
      </c>
      <c r="I5" s="74" t="s">
        <v>87</v>
      </c>
      <c r="J5" s="74" t="s">
        <v>67</v>
      </c>
      <c r="K5" s="74" t="s">
        <v>88</v>
      </c>
      <c r="L5" s="74" t="s">
        <v>89</v>
      </c>
      <c r="M5" s="74" t="s">
        <v>90</v>
      </c>
      <c r="N5" s="74" t="s">
        <v>91</v>
      </c>
      <c r="O5" s="74" t="s">
        <v>92</v>
      </c>
      <c r="P5" s="74" t="s">
        <v>94</v>
      </c>
      <c r="Q5" s="91" t="s">
        <v>95</v>
      </c>
    </row>
    <row r="6" ht="18" customHeight="1" spans="1:17">
      <c r="A6" s="88" t="s">
        <v>72</v>
      </c>
      <c r="B6" s="88" t="s">
        <v>73</v>
      </c>
      <c r="C6" s="88" t="s">
        <v>74</v>
      </c>
      <c r="D6" s="78"/>
      <c r="E6" s="78"/>
      <c r="F6" s="78"/>
      <c r="G6" s="78"/>
      <c r="H6" s="78"/>
      <c r="I6" s="78"/>
      <c r="J6" s="78"/>
      <c r="K6" s="78"/>
      <c r="L6" s="78"/>
      <c r="M6" s="78"/>
      <c r="N6" s="78"/>
      <c r="O6" s="78"/>
      <c r="P6" s="78"/>
      <c r="Q6" s="92"/>
    </row>
    <row r="7" s="1" customFormat="1" ht="21.75" customHeight="1" spans="1:17">
      <c r="A7" s="89"/>
      <c r="B7" s="89"/>
      <c r="C7" s="89"/>
      <c r="D7" s="89" t="s">
        <v>67</v>
      </c>
      <c r="E7" s="90">
        <f t="shared" ref="E7:E12" si="0">F7+J7</f>
        <v>11227745.31</v>
      </c>
      <c r="F7" s="90">
        <f>F8+F17</f>
        <v>5537745.31</v>
      </c>
      <c r="G7" s="90">
        <f>G8+G17</f>
        <v>4751225.31</v>
      </c>
      <c r="H7" s="90">
        <f>H8+H17</f>
        <v>777400</v>
      </c>
      <c r="I7" s="90">
        <f>I8+I17</f>
        <v>9120</v>
      </c>
      <c r="J7" s="90">
        <v>5690000</v>
      </c>
      <c r="K7" s="90">
        <v>4090000</v>
      </c>
      <c r="L7" s="90">
        <v>1600000</v>
      </c>
      <c r="M7" s="90">
        <v>0</v>
      </c>
      <c r="N7" s="90">
        <v>0</v>
      </c>
      <c r="O7" s="90">
        <v>0</v>
      </c>
      <c r="P7" s="90">
        <v>0</v>
      </c>
      <c r="Q7" s="90">
        <v>0</v>
      </c>
    </row>
    <row r="8" ht="21.75" customHeight="1" spans="1:17">
      <c r="A8" s="89">
        <v>208</v>
      </c>
      <c r="B8" s="89"/>
      <c r="C8" s="89"/>
      <c r="D8" s="89"/>
      <c r="E8" s="90">
        <f t="shared" si="0"/>
        <v>10845649.07</v>
      </c>
      <c r="F8" s="90">
        <f>F9+F13</f>
        <v>5155649.07</v>
      </c>
      <c r="G8" s="90">
        <f>G9+G13</f>
        <v>4369129.07</v>
      </c>
      <c r="H8" s="90">
        <f>H9+H13</f>
        <v>777400</v>
      </c>
      <c r="I8" s="90">
        <f>I9+I13</f>
        <v>9120</v>
      </c>
      <c r="J8" s="90">
        <v>5690000</v>
      </c>
      <c r="K8" s="90">
        <v>4090000</v>
      </c>
      <c r="L8" s="90">
        <v>1600000</v>
      </c>
      <c r="M8" s="90">
        <v>0</v>
      </c>
      <c r="N8" s="90">
        <v>0</v>
      </c>
      <c r="O8" s="90">
        <v>0</v>
      </c>
      <c r="P8" s="90">
        <v>0</v>
      </c>
      <c r="Q8" s="90">
        <v>0</v>
      </c>
    </row>
    <row r="9" ht="21.75" customHeight="1" spans="1:17">
      <c r="A9" s="89"/>
      <c r="B9" s="89">
        <v>2</v>
      </c>
      <c r="C9" s="89"/>
      <c r="D9" s="89"/>
      <c r="E9" s="90">
        <f t="shared" si="0"/>
        <v>10098320.75</v>
      </c>
      <c r="F9" s="90">
        <f>F10+F11+F12</f>
        <v>4608320.75</v>
      </c>
      <c r="G9" s="90">
        <f>G10+G11+G12</f>
        <v>3821800.75</v>
      </c>
      <c r="H9" s="90">
        <f>H10+H11+H12</f>
        <v>777400</v>
      </c>
      <c r="I9" s="90">
        <f>I10+I11+I12</f>
        <v>9120</v>
      </c>
      <c r="J9" s="90">
        <v>5490000</v>
      </c>
      <c r="K9" s="90">
        <v>4090000</v>
      </c>
      <c r="L9" s="90">
        <v>1400000</v>
      </c>
      <c r="M9" s="90">
        <v>0</v>
      </c>
      <c r="N9" s="90">
        <v>0</v>
      </c>
      <c r="O9" s="90">
        <v>0</v>
      </c>
      <c r="P9" s="90">
        <v>0</v>
      </c>
      <c r="Q9" s="90">
        <v>0</v>
      </c>
    </row>
    <row r="10" ht="21.75" customHeight="1" spans="1:17">
      <c r="A10" s="89">
        <v>208</v>
      </c>
      <c r="B10" s="89">
        <v>2</v>
      </c>
      <c r="C10" s="89">
        <v>1</v>
      </c>
      <c r="D10" s="89" t="s">
        <v>76</v>
      </c>
      <c r="E10" s="90">
        <f t="shared" si="0"/>
        <v>3026387</v>
      </c>
      <c r="F10" s="90">
        <v>3026387</v>
      </c>
      <c r="G10" s="90">
        <v>3026387</v>
      </c>
      <c r="H10" s="90">
        <v>0</v>
      </c>
      <c r="I10" s="90">
        <v>0</v>
      </c>
      <c r="J10" s="90">
        <v>0</v>
      </c>
      <c r="K10" s="90">
        <v>0</v>
      </c>
      <c r="L10" s="90">
        <v>0</v>
      </c>
      <c r="M10" s="90">
        <v>0</v>
      </c>
      <c r="N10" s="90">
        <v>0</v>
      </c>
      <c r="O10" s="90">
        <v>0</v>
      </c>
      <c r="P10" s="90">
        <v>0</v>
      </c>
      <c r="Q10" s="90">
        <v>0</v>
      </c>
    </row>
    <row r="11" ht="21.75" customHeight="1" spans="1:17">
      <c r="A11" s="89">
        <v>208</v>
      </c>
      <c r="B11" s="89">
        <v>2</v>
      </c>
      <c r="C11" s="89">
        <v>2</v>
      </c>
      <c r="D11" s="89" t="s">
        <v>77</v>
      </c>
      <c r="E11" s="90">
        <f t="shared" si="0"/>
        <v>701400</v>
      </c>
      <c r="F11" s="90">
        <v>701400</v>
      </c>
      <c r="G11" s="90">
        <v>0</v>
      </c>
      <c r="H11" s="90">
        <v>701400</v>
      </c>
      <c r="I11" s="90">
        <v>0</v>
      </c>
      <c r="J11" s="90">
        <v>0</v>
      </c>
      <c r="K11" s="90">
        <v>0</v>
      </c>
      <c r="L11" s="90">
        <v>0</v>
      </c>
      <c r="M11" s="90">
        <v>0</v>
      </c>
      <c r="N11" s="90">
        <v>0</v>
      </c>
      <c r="O11" s="90">
        <v>0</v>
      </c>
      <c r="P11" s="90">
        <v>0</v>
      </c>
      <c r="Q11" s="90">
        <v>0</v>
      </c>
    </row>
    <row r="12" ht="21.75" customHeight="1" spans="1:17">
      <c r="A12" s="89">
        <v>208</v>
      </c>
      <c r="B12" s="89">
        <v>2</v>
      </c>
      <c r="C12" s="89">
        <v>99</v>
      </c>
      <c r="D12" s="89" t="s">
        <v>78</v>
      </c>
      <c r="E12" s="90">
        <f t="shared" si="0"/>
        <v>6370533.75</v>
      </c>
      <c r="F12" s="90">
        <f>G12+H12+I12</f>
        <v>880533.75</v>
      </c>
      <c r="G12" s="90">
        <v>795413.75</v>
      </c>
      <c r="H12" s="90">
        <v>76000</v>
      </c>
      <c r="I12" s="90">
        <v>9120</v>
      </c>
      <c r="J12" s="90">
        <v>5490000</v>
      </c>
      <c r="K12" s="90">
        <v>4090000</v>
      </c>
      <c r="L12" s="90">
        <v>1400000</v>
      </c>
      <c r="M12" s="90">
        <v>0</v>
      </c>
      <c r="N12" s="90">
        <v>0</v>
      </c>
      <c r="O12" s="90">
        <v>0</v>
      </c>
      <c r="P12" s="90">
        <v>0</v>
      </c>
      <c r="Q12" s="90">
        <v>0</v>
      </c>
    </row>
    <row r="13" ht="21.75" customHeight="1" spans="1:17">
      <c r="A13" s="89"/>
      <c r="B13" s="89">
        <v>5</v>
      </c>
      <c r="C13" s="89"/>
      <c r="D13" s="89"/>
      <c r="E13" s="90">
        <v>547328.32</v>
      </c>
      <c r="F13" s="90">
        <v>547328.32</v>
      </c>
      <c r="G13" s="90">
        <v>547328.32</v>
      </c>
      <c r="H13" s="90">
        <v>0</v>
      </c>
      <c r="I13" s="90">
        <v>0</v>
      </c>
      <c r="J13" s="90">
        <v>0</v>
      </c>
      <c r="K13" s="90">
        <v>0</v>
      </c>
      <c r="L13" s="90">
        <v>0</v>
      </c>
      <c r="M13" s="90">
        <v>0</v>
      </c>
      <c r="N13" s="90">
        <v>0</v>
      </c>
      <c r="O13" s="90">
        <v>0</v>
      </c>
      <c r="P13" s="90">
        <v>0</v>
      </c>
      <c r="Q13" s="90">
        <v>0</v>
      </c>
    </row>
    <row r="14" ht="21.75" customHeight="1" spans="1:17">
      <c r="A14" s="89">
        <v>208</v>
      </c>
      <c r="B14" s="89">
        <v>5</v>
      </c>
      <c r="C14" s="89">
        <v>5</v>
      </c>
      <c r="D14" s="89" t="s">
        <v>79</v>
      </c>
      <c r="E14" s="90">
        <v>547328.32</v>
      </c>
      <c r="F14" s="90">
        <v>547328.32</v>
      </c>
      <c r="G14" s="90">
        <v>547328.32</v>
      </c>
      <c r="H14" s="90">
        <v>0</v>
      </c>
      <c r="I14" s="90">
        <v>0</v>
      </c>
      <c r="J14" s="90">
        <v>0</v>
      </c>
      <c r="K14" s="90">
        <v>0</v>
      </c>
      <c r="L14" s="90">
        <v>0</v>
      </c>
      <c r="M14" s="90">
        <v>0</v>
      </c>
      <c r="N14" s="90">
        <v>0</v>
      </c>
      <c r="O14" s="90">
        <v>0</v>
      </c>
      <c r="P14" s="90">
        <v>0</v>
      </c>
      <c r="Q14" s="90">
        <v>0</v>
      </c>
    </row>
    <row r="15" ht="21.75" customHeight="1" spans="1:17">
      <c r="A15" s="89"/>
      <c r="B15" s="89">
        <v>10</v>
      </c>
      <c r="C15" s="89"/>
      <c r="D15" s="89"/>
      <c r="E15" s="90">
        <v>200000</v>
      </c>
      <c r="F15" s="90">
        <v>0</v>
      </c>
      <c r="G15" s="90">
        <v>0</v>
      </c>
      <c r="H15" s="90">
        <v>0</v>
      </c>
      <c r="I15" s="90">
        <v>0</v>
      </c>
      <c r="J15" s="90">
        <v>200000</v>
      </c>
      <c r="K15" s="90">
        <v>0</v>
      </c>
      <c r="L15" s="90">
        <v>200000</v>
      </c>
      <c r="M15" s="90">
        <v>0</v>
      </c>
      <c r="N15" s="90">
        <v>0</v>
      </c>
      <c r="O15" s="90">
        <v>0</v>
      </c>
      <c r="P15" s="90">
        <v>0</v>
      </c>
      <c r="Q15" s="90">
        <v>0</v>
      </c>
    </row>
    <row r="16" ht="21.75" customHeight="1" spans="1:17">
      <c r="A16" s="89">
        <v>208</v>
      </c>
      <c r="B16" s="89">
        <v>10</v>
      </c>
      <c r="C16" s="89">
        <v>6</v>
      </c>
      <c r="D16" s="89" t="s">
        <v>81</v>
      </c>
      <c r="E16" s="90">
        <v>200000</v>
      </c>
      <c r="F16" s="90">
        <v>0</v>
      </c>
      <c r="G16" s="90">
        <v>0</v>
      </c>
      <c r="H16" s="90">
        <v>0</v>
      </c>
      <c r="I16" s="90">
        <v>0</v>
      </c>
      <c r="J16" s="90">
        <v>200000</v>
      </c>
      <c r="K16" s="90">
        <v>0</v>
      </c>
      <c r="L16" s="90">
        <v>200000</v>
      </c>
      <c r="M16" s="90">
        <v>0</v>
      </c>
      <c r="N16" s="90">
        <v>0</v>
      </c>
      <c r="O16" s="90">
        <v>0</v>
      </c>
      <c r="P16" s="90">
        <v>0</v>
      </c>
      <c r="Q16" s="90">
        <v>0</v>
      </c>
    </row>
    <row r="17" ht="21.75" customHeight="1" spans="1:17">
      <c r="A17" s="89">
        <v>221</v>
      </c>
      <c r="B17" s="89"/>
      <c r="C17" s="89"/>
      <c r="D17" s="89"/>
      <c r="E17" s="90">
        <v>382096.24</v>
      </c>
      <c r="F17" s="90">
        <v>382096.24</v>
      </c>
      <c r="G17" s="90">
        <v>382096.24</v>
      </c>
      <c r="H17" s="90">
        <v>0</v>
      </c>
      <c r="I17" s="90">
        <v>0</v>
      </c>
      <c r="J17" s="90">
        <v>0</v>
      </c>
      <c r="K17" s="90">
        <v>0</v>
      </c>
      <c r="L17" s="90">
        <v>0</v>
      </c>
      <c r="M17" s="90">
        <v>0</v>
      </c>
      <c r="N17" s="90">
        <v>0</v>
      </c>
      <c r="O17" s="90">
        <v>0</v>
      </c>
      <c r="P17" s="90">
        <v>0</v>
      </c>
      <c r="Q17" s="90">
        <v>0</v>
      </c>
    </row>
    <row r="18" ht="21.75" customHeight="1" spans="1:17">
      <c r="A18" s="89"/>
      <c r="B18" s="89">
        <v>2</v>
      </c>
      <c r="C18" s="89"/>
      <c r="D18" s="89"/>
      <c r="E18" s="90">
        <v>382096.24</v>
      </c>
      <c r="F18" s="90">
        <v>382096.24</v>
      </c>
      <c r="G18" s="90">
        <v>382096.24</v>
      </c>
      <c r="H18" s="90">
        <v>0</v>
      </c>
      <c r="I18" s="90">
        <v>0</v>
      </c>
      <c r="J18" s="90">
        <v>0</v>
      </c>
      <c r="K18" s="90">
        <v>0</v>
      </c>
      <c r="L18" s="90">
        <v>0</v>
      </c>
      <c r="M18" s="90">
        <v>0</v>
      </c>
      <c r="N18" s="90">
        <v>0</v>
      </c>
      <c r="O18" s="90">
        <v>0</v>
      </c>
      <c r="P18" s="90">
        <v>0</v>
      </c>
      <c r="Q18" s="90">
        <v>0</v>
      </c>
    </row>
    <row r="19" ht="21.75" customHeight="1" spans="1:17">
      <c r="A19" s="89">
        <v>221</v>
      </c>
      <c r="B19" s="89">
        <v>2</v>
      </c>
      <c r="C19" s="89">
        <v>1</v>
      </c>
      <c r="D19" s="89" t="s">
        <v>82</v>
      </c>
      <c r="E19" s="90">
        <v>382096.24</v>
      </c>
      <c r="F19" s="90">
        <v>382096.24</v>
      </c>
      <c r="G19" s="90">
        <v>382096.24</v>
      </c>
      <c r="H19" s="90">
        <v>0</v>
      </c>
      <c r="I19" s="90">
        <v>0</v>
      </c>
      <c r="J19" s="90">
        <v>0</v>
      </c>
      <c r="K19" s="90">
        <v>0</v>
      </c>
      <c r="L19" s="90">
        <v>0</v>
      </c>
      <c r="M19" s="90">
        <v>0</v>
      </c>
      <c r="N19" s="90">
        <v>0</v>
      </c>
      <c r="O19" s="90">
        <v>0</v>
      </c>
      <c r="P19" s="90">
        <v>0</v>
      </c>
      <c r="Q19" s="90">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showGridLines="0" showZeros="0" workbookViewId="0">
      <selection activeCell="A3" sqref="A3:D3"/>
    </sheetView>
  </sheetViews>
  <sheetFormatPr defaultColWidth="9" defaultRowHeight="13.5"/>
  <cols>
    <col min="1" max="1" width="5.625" customWidth="1"/>
    <col min="2" max="3" width="5.125" customWidth="1"/>
    <col min="4" max="4" width="18.125" customWidth="1"/>
    <col min="5" max="5" width="15.375" customWidth="1"/>
    <col min="6" max="7" width="12.625" customWidth="1"/>
    <col min="10" max="10" width="11.5"/>
    <col min="14" max="14" width="12.625" customWidth="1"/>
  </cols>
  <sheetData>
    <row r="1" customHeight="1"/>
    <row r="2" ht="46.5" customHeight="1" spans="1:17">
      <c r="A2" s="61" t="s">
        <v>227</v>
      </c>
      <c r="B2" s="61"/>
      <c r="C2" s="61"/>
      <c r="D2" s="61"/>
      <c r="E2" s="61"/>
      <c r="F2" s="61"/>
      <c r="G2" s="61"/>
      <c r="H2" s="61"/>
      <c r="I2" s="61"/>
      <c r="J2" s="61"/>
      <c r="K2" s="61"/>
      <c r="L2" s="61"/>
      <c r="M2" s="61"/>
      <c r="N2" s="61"/>
      <c r="O2" s="61"/>
      <c r="P2" s="61"/>
      <c r="Q2" s="61"/>
    </row>
    <row r="3" ht="25.5" customHeight="1" spans="1:17">
      <c r="A3" s="83" t="s">
        <v>59</v>
      </c>
      <c r="B3" s="84"/>
      <c r="C3" s="84"/>
      <c r="D3" s="84"/>
      <c r="Q3" t="s">
        <v>2</v>
      </c>
    </row>
    <row r="4" ht="40.5" customHeight="1" spans="1:17">
      <c r="A4" s="75" t="s">
        <v>71</v>
      </c>
      <c r="B4" s="85"/>
      <c r="C4" s="76"/>
      <c r="D4" s="74" t="s">
        <v>71</v>
      </c>
      <c r="E4" s="74" t="s">
        <v>61</v>
      </c>
      <c r="F4" s="74" t="s">
        <v>110</v>
      </c>
      <c r="G4" s="74" t="s">
        <v>111</v>
      </c>
      <c r="H4" s="74" t="s">
        <v>112</v>
      </c>
      <c r="I4" s="74" t="s">
        <v>113</v>
      </c>
      <c r="J4" s="74" t="s">
        <v>114</v>
      </c>
      <c r="K4" s="74" t="s">
        <v>115</v>
      </c>
      <c r="L4" s="74" t="s">
        <v>116</v>
      </c>
      <c r="M4" s="74" t="s">
        <v>117</v>
      </c>
      <c r="N4" s="74" t="s">
        <v>87</v>
      </c>
      <c r="O4" s="74" t="s">
        <v>118</v>
      </c>
      <c r="P4" s="74" t="s">
        <v>95</v>
      </c>
      <c r="Q4" s="74" t="s">
        <v>94</v>
      </c>
    </row>
    <row r="5" customHeight="1" spans="1:17">
      <c r="A5" s="74" t="s">
        <v>72</v>
      </c>
      <c r="B5" s="74" t="s">
        <v>73</v>
      </c>
      <c r="C5" s="74" t="s">
        <v>74</v>
      </c>
      <c r="D5" s="86"/>
      <c r="E5" s="86"/>
      <c r="F5" s="86"/>
      <c r="G5" s="86"/>
      <c r="H5" s="86"/>
      <c r="I5" s="86"/>
      <c r="J5" s="86"/>
      <c r="K5" s="86"/>
      <c r="L5" s="86"/>
      <c r="M5" s="86"/>
      <c r="N5" s="86"/>
      <c r="O5" s="86"/>
      <c r="P5" s="86"/>
      <c r="Q5" s="86"/>
    </row>
    <row r="6" customHeight="1" spans="1:17">
      <c r="A6" s="78"/>
      <c r="B6" s="78"/>
      <c r="C6" s="78"/>
      <c r="D6" s="78"/>
      <c r="E6" s="78"/>
      <c r="F6" s="78"/>
      <c r="G6" s="78"/>
      <c r="H6" s="78"/>
      <c r="I6" s="78"/>
      <c r="J6" s="78"/>
      <c r="K6" s="78"/>
      <c r="L6" s="78"/>
      <c r="M6" s="78"/>
      <c r="N6" s="78"/>
      <c r="O6" s="78"/>
      <c r="P6" s="78"/>
      <c r="Q6" s="78"/>
    </row>
    <row r="7" s="1" customFormat="1" ht="33.75" customHeight="1" spans="1:17">
      <c r="A7" s="71"/>
      <c r="B7" s="71"/>
      <c r="C7" s="71"/>
      <c r="D7" s="87" t="s">
        <v>67</v>
      </c>
      <c r="E7" s="72">
        <f t="shared" ref="E7:J7" si="0">E8+E17</f>
        <v>11227745.31</v>
      </c>
      <c r="F7" s="72">
        <f t="shared" si="0"/>
        <v>4403561.12</v>
      </c>
      <c r="G7" s="72">
        <f t="shared" si="0"/>
        <v>4841400</v>
      </c>
      <c r="H7" s="72">
        <f t="shared" si="0"/>
        <v>0</v>
      </c>
      <c r="I7" s="72">
        <f t="shared" si="0"/>
        <v>0</v>
      </c>
      <c r="J7" s="72">
        <f t="shared" si="0"/>
        <v>373664.19</v>
      </c>
      <c r="K7" s="72">
        <v>0</v>
      </c>
      <c r="L7" s="72">
        <v>0</v>
      </c>
      <c r="M7" s="72">
        <v>0</v>
      </c>
      <c r="N7" s="72">
        <v>1609120</v>
      </c>
      <c r="O7" s="72">
        <v>0</v>
      </c>
      <c r="P7" s="72">
        <v>0</v>
      </c>
      <c r="Q7" s="72">
        <v>0</v>
      </c>
    </row>
    <row r="8" ht="33.75" customHeight="1" spans="1:17">
      <c r="A8" s="71" t="s">
        <v>96</v>
      </c>
      <c r="B8" s="71"/>
      <c r="C8" s="71"/>
      <c r="D8" s="87"/>
      <c r="E8" s="72">
        <f t="shared" ref="E8:J8" si="1">E9+E13+E15</f>
        <v>10845649.07</v>
      </c>
      <c r="F8" s="72">
        <f t="shared" si="1"/>
        <v>4041970.24</v>
      </c>
      <c r="G8" s="72">
        <f t="shared" si="1"/>
        <v>4841400</v>
      </c>
      <c r="H8" s="72">
        <f t="shared" si="1"/>
        <v>0</v>
      </c>
      <c r="I8" s="72">
        <f t="shared" si="1"/>
        <v>0</v>
      </c>
      <c r="J8" s="72">
        <f t="shared" si="1"/>
        <v>353158.83</v>
      </c>
      <c r="K8" s="72">
        <v>0</v>
      </c>
      <c r="L8" s="72">
        <v>0</v>
      </c>
      <c r="M8" s="72">
        <v>0</v>
      </c>
      <c r="N8" s="72">
        <v>1609120</v>
      </c>
      <c r="O8" s="72">
        <v>0</v>
      </c>
      <c r="P8" s="72">
        <v>0</v>
      </c>
      <c r="Q8" s="72">
        <v>0</v>
      </c>
    </row>
    <row r="9" ht="33.75" customHeight="1" spans="1:17">
      <c r="A9" s="71"/>
      <c r="B9" s="71" t="s">
        <v>97</v>
      </c>
      <c r="C9" s="71"/>
      <c r="D9" s="87"/>
      <c r="E9" s="72">
        <f t="shared" ref="E9:J9" si="2">SUM(E10:E12)</f>
        <v>10098320.75</v>
      </c>
      <c r="F9" s="72">
        <f t="shared" si="2"/>
        <v>3535582.4</v>
      </c>
      <c r="G9" s="72">
        <f t="shared" si="2"/>
        <v>4841400</v>
      </c>
      <c r="H9" s="72">
        <f t="shared" si="2"/>
        <v>0</v>
      </c>
      <c r="I9" s="72">
        <f t="shared" si="2"/>
        <v>0</v>
      </c>
      <c r="J9" s="72">
        <f t="shared" si="2"/>
        <v>312218.35</v>
      </c>
      <c r="K9" s="72">
        <v>0</v>
      </c>
      <c r="L9" s="72">
        <v>0</v>
      </c>
      <c r="M9" s="72">
        <v>0</v>
      </c>
      <c r="N9" s="72">
        <v>1409120</v>
      </c>
      <c r="O9" s="72">
        <v>0</v>
      </c>
      <c r="P9" s="72">
        <v>0</v>
      </c>
      <c r="Q9" s="72">
        <v>0</v>
      </c>
    </row>
    <row r="10" ht="33.75" customHeight="1" spans="1:17">
      <c r="A10" s="71" t="s">
        <v>98</v>
      </c>
      <c r="B10" s="71" t="s">
        <v>99</v>
      </c>
      <c r="C10" s="71" t="s">
        <v>100</v>
      </c>
      <c r="D10" s="87" t="s">
        <v>76</v>
      </c>
      <c r="E10" s="72">
        <f>F10</f>
        <v>3026387</v>
      </c>
      <c r="F10" s="72">
        <v>3026387</v>
      </c>
      <c r="G10" s="72">
        <v>0</v>
      </c>
      <c r="H10" s="72">
        <v>0</v>
      </c>
      <c r="I10" s="72">
        <v>0</v>
      </c>
      <c r="J10" s="72">
        <v>0</v>
      </c>
      <c r="K10" s="72">
        <v>0</v>
      </c>
      <c r="L10" s="72">
        <v>0</v>
      </c>
      <c r="M10" s="72">
        <v>0</v>
      </c>
      <c r="N10" s="72">
        <v>0</v>
      </c>
      <c r="O10" s="72">
        <v>0</v>
      </c>
      <c r="P10" s="72">
        <v>0</v>
      </c>
      <c r="Q10" s="72">
        <v>0</v>
      </c>
    </row>
    <row r="11" ht="33.75" customHeight="1" spans="1:17">
      <c r="A11" s="71" t="s">
        <v>98</v>
      </c>
      <c r="B11" s="71" t="s">
        <v>99</v>
      </c>
      <c r="C11" s="71" t="s">
        <v>97</v>
      </c>
      <c r="D11" s="87" t="s">
        <v>77</v>
      </c>
      <c r="E11" s="72">
        <v>701400</v>
      </c>
      <c r="F11" s="72">
        <v>0</v>
      </c>
      <c r="G11" s="72">
        <v>701400</v>
      </c>
      <c r="H11" s="72">
        <v>0</v>
      </c>
      <c r="I11" s="72">
        <v>0</v>
      </c>
      <c r="J11" s="72">
        <v>0</v>
      </c>
      <c r="K11" s="72">
        <v>0</v>
      </c>
      <c r="L11" s="72">
        <v>0</v>
      </c>
      <c r="M11" s="72">
        <v>0</v>
      </c>
      <c r="N11" s="72">
        <v>0</v>
      </c>
      <c r="O11" s="72">
        <v>0</v>
      </c>
      <c r="P11" s="72">
        <v>0</v>
      </c>
      <c r="Q11" s="72">
        <v>0</v>
      </c>
    </row>
    <row r="12" ht="33.75" customHeight="1" spans="1:17">
      <c r="A12" s="71" t="s">
        <v>98</v>
      </c>
      <c r="B12" s="71" t="s">
        <v>99</v>
      </c>
      <c r="C12" s="71" t="s">
        <v>101</v>
      </c>
      <c r="D12" s="87" t="s">
        <v>78</v>
      </c>
      <c r="E12" s="72">
        <f>SUM(F12:N12)</f>
        <v>6370533.75</v>
      </c>
      <c r="F12" s="72">
        <v>509195.4</v>
      </c>
      <c r="G12" s="72">
        <v>4140000</v>
      </c>
      <c r="H12" s="72">
        <v>0</v>
      </c>
      <c r="I12" s="72">
        <v>0</v>
      </c>
      <c r="J12" s="72">
        <v>312218.35</v>
      </c>
      <c r="K12" s="72">
        <v>0</v>
      </c>
      <c r="L12" s="72">
        <v>0</v>
      </c>
      <c r="M12" s="72">
        <v>0</v>
      </c>
      <c r="N12" s="72">
        <v>1409120</v>
      </c>
      <c r="O12" s="72">
        <v>0</v>
      </c>
      <c r="P12" s="72">
        <v>0</v>
      </c>
      <c r="Q12" s="72">
        <v>0</v>
      </c>
    </row>
    <row r="13" ht="33.75" customHeight="1" spans="1:17">
      <c r="A13" s="71"/>
      <c r="B13" s="71" t="s">
        <v>102</v>
      </c>
      <c r="C13" s="71"/>
      <c r="D13" s="87"/>
      <c r="E13" s="72">
        <f>F13+J13</f>
        <v>547328.32</v>
      </c>
      <c r="F13" s="72">
        <v>506387.84</v>
      </c>
      <c r="G13" s="72">
        <v>0</v>
      </c>
      <c r="H13" s="72">
        <v>0</v>
      </c>
      <c r="I13" s="72">
        <v>0</v>
      </c>
      <c r="J13" s="72">
        <v>40940.48</v>
      </c>
      <c r="K13" s="72">
        <v>0</v>
      </c>
      <c r="L13" s="72">
        <v>0</v>
      </c>
      <c r="M13" s="72">
        <v>0</v>
      </c>
      <c r="N13" s="72">
        <v>0</v>
      </c>
      <c r="O13" s="72">
        <v>0</v>
      </c>
      <c r="P13" s="72">
        <v>0</v>
      </c>
      <c r="Q13" s="72">
        <v>0</v>
      </c>
    </row>
    <row r="14" ht="33.75" customHeight="1" spans="1:17">
      <c r="A14" s="71" t="s">
        <v>98</v>
      </c>
      <c r="B14" s="71" t="s">
        <v>103</v>
      </c>
      <c r="C14" s="71" t="s">
        <v>102</v>
      </c>
      <c r="D14" s="87" t="s">
        <v>79</v>
      </c>
      <c r="E14" s="72">
        <f>F14+J14</f>
        <v>547328.32</v>
      </c>
      <c r="F14" s="72">
        <v>506387.84</v>
      </c>
      <c r="G14" s="72">
        <v>0</v>
      </c>
      <c r="H14" s="72">
        <v>0</v>
      </c>
      <c r="I14" s="72">
        <v>0</v>
      </c>
      <c r="J14" s="72">
        <v>40940.48</v>
      </c>
      <c r="K14" s="72">
        <v>0</v>
      </c>
      <c r="L14" s="72">
        <v>0</v>
      </c>
      <c r="M14" s="72">
        <v>0</v>
      </c>
      <c r="N14" s="72">
        <v>0</v>
      </c>
      <c r="O14" s="72">
        <v>0</v>
      </c>
      <c r="P14" s="72">
        <v>0</v>
      </c>
      <c r="Q14" s="72">
        <v>0</v>
      </c>
    </row>
    <row r="15" ht="33.75" customHeight="1" spans="1:17">
      <c r="A15" s="71"/>
      <c r="B15" s="71" t="s">
        <v>105</v>
      </c>
      <c r="C15" s="71"/>
      <c r="D15" s="87"/>
      <c r="E15" s="72">
        <v>200000</v>
      </c>
      <c r="F15" s="72">
        <v>0</v>
      </c>
      <c r="G15" s="72">
        <v>0</v>
      </c>
      <c r="H15" s="72">
        <v>0</v>
      </c>
      <c r="I15" s="72">
        <v>0</v>
      </c>
      <c r="J15" s="72">
        <v>0</v>
      </c>
      <c r="K15" s="72">
        <v>0</v>
      </c>
      <c r="L15" s="72">
        <v>0</v>
      </c>
      <c r="M15" s="72">
        <v>0</v>
      </c>
      <c r="N15" s="72">
        <v>200000</v>
      </c>
      <c r="O15" s="72">
        <v>0</v>
      </c>
      <c r="P15" s="72">
        <v>0</v>
      </c>
      <c r="Q15" s="72">
        <v>0</v>
      </c>
    </row>
    <row r="16" ht="33.75" customHeight="1" spans="1:17">
      <c r="A16" s="71" t="s">
        <v>98</v>
      </c>
      <c r="B16" s="71" t="s">
        <v>106</v>
      </c>
      <c r="C16" s="71" t="s">
        <v>104</v>
      </c>
      <c r="D16" s="87" t="s">
        <v>81</v>
      </c>
      <c r="E16" s="72">
        <v>200000</v>
      </c>
      <c r="F16" s="72">
        <v>0</v>
      </c>
      <c r="G16" s="72">
        <v>0</v>
      </c>
      <c r="H16" s="72">
        <v>0</v>
      </c>
      <c r="I16" s="72">
        <v>0</v>
      </c>
      <c r="J16" s="72">
        <v>0</v>
      </c>
      <c r="K16" s="72">
        <v>0</v>
      </c>
      <c r="L16" s="72">
        <v>0</v>
      </c>
      <c r="M16" s="72">
        <v>0</v>
      </c>
      <c r="N16" s="72">
        <v>200000</v>
      </c>
      <c r="O16" s="72">
        <v>0</v>
      </c>
      <c r="P16" s="72">
        <v>0</v>
      </c>
      <c r="Q16" s="72">
        <v>0</v>
      </c>
    </row>
    <row r="17" ht="33.75" customHeight="1" spans="1:17">
      <c r="A17" s="71" t="s">
        <v>107</v>
      </c>
      <c r="B17" s="71"/>
      <c r="C17" s="71"/>
      <c r="D17" s="87"/>
      <c r="E17" s="72">
        <f>F17+J17</f>
        <v>382096.24</v>
      </c>
      <c r="F17" s="72">
        <v>361590.88</v>
      </c>
      <c r="G17" s="72">
        <v>0</v>
      </c>
      <c r="H17" s="72">
        <v>0</v>
      </c>
      <c r="I17" s="72">
        <v>0</v>
      </c>
      <c r="J17" s="72">
        <v>20505.36</v>
      </c>
      <c r="K17" s="72">
        <v>0</v>
      </c>
      <c r="L17" s="72">
        <v>0</v>
      </c>
      <c r="M17" s="72">
        <v>0</v>
      </c>
      <c r="N17" s="72">
        <v>0</v>
      </c>
      <c r="O17" s="72">
        <v>0</v>
      </c>
      <c r="P17" s="72">
        <v>0</v>
      </c>
      <c r="Q17" s="72">
        <v>0</v>
      </c>
    </row>
    <row r="18" ht="33.75" customHeight="1" spans="1:17">
      <c r="A18" s="71"/>
      <c r="B18" s="71" t="s">
        <v>97</v>
      </c>
      <c r="C18" s="71"/>
      <c r="D18" s="87"/>
      <c r="E18" s="72">
        <f>F18+J18</f>
        <v>382096.24</v>
      </c>
      <c r="F18" s="72">
        <v>361590.88</v>
      </c>
      <c r="G18" s="72">
        <v>0</v>
      </c>
      <c r="H18" s="72">
        <v>0</v>
      </c>
      <c r="I18" s="72">
        <v>0</v>
      </c>
      <c r="J18" s="72">
        <v>20505.36</v>
      </c>
      <c r="K18" s="72">
        <v>0</v>
      </c>
      <c r="L18" s="72">
        <v>0</v>
      </c>
      <c r="M18" s="72">
        <v>0</v>
      </c>
      <c r="N18" s="72">
        <v>0</v>
      </c>
      <c r="O18" s="72">
        <v>0</v>
      </c>
      <c r="P18" s="72">
        <v>0</v>
      </c>
      <c r="Q18" s="72">
        <v>0</v>
      </c>
    </row>
    <row r="19" ht="33.75" customHeight="1" spans="1:17">
      <c r="A19" s="71" t="s">
        <v>108</v>
      </c>
      <c r="B19" s="71" t="s">
        <v>99</v>
      </c>
      <c r="C19" s="71" t="s">
        <v>100</v>
      </c>
      <c r="D19" s="87" t="s">
        <v>82</v>
      </c>
      <c r="E19" s="72">
        <f>F19+J19</f>
        <v>382096.24</v>
      </c>
      <c r="F19" s="72">
        <v>361590.88</v>
      </c>
      <c r="G19" s="72">
        <v>0</v>
      </c>
      <c r="H19" s="72">
        <v>0</v>
      </c>
      <c r="I19" s="72">
        <v>0</v>
      </c>
      <c r="J19" s="72">
        <v>20505.36</v>
      </c>
      <c r="K19" s="72">
        <v>0</v>
      </c>
      <c r="L19" s="72">
        <v>0</v>
      </c>
      <c r="M19" s="72">
        <v>0</v>
      </c>
      <c r="N19" s="72">
        <v>0</v>
      </c>
      <c r="O19" s="72">
        <v>0</v>
      </c>
      <c r="P19" s="72">
        <v>0</v>
      </c>
      <c r="Q19" s="72">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showGridLines="0" showZeros="0" workbookViewId="0">
      <selection activeCell="D8" sqref="D8"/>
    </sheetView>
  </sheetViews>
  <sheetFormatPr defaultColWidth="9" defaultRowHeight="13.5"/>
  <cols>
    <col min="1" max="1" width="24.75" customWidth="1"/>
    <col min="2" max="2" width="14.625" customWidth="1"/>
    <col min="3" max="3" width="19.5" customWidth="1"/>
    <col min="4" max="4" width="24.375" customWidth="1"/>
    <col min="5" max="5" width="14.75" customWidth="1"/>
    <col min="6" max="7" width="15" customWidth="1"/>
    <col min="8" max="8" width="11.5" customWidth="1"/>
    <col min="9" max="9" width="11.375" customWidth="1"/>
  </cols>
  <sheetData>
    <row r="1" customHeight="1"/>
    <row r="2" ht="23.25" customHeight="1" spans="1:9">
      <c r="A2" s="46" t="s">
        <v>228</v>
      </c>
      <c r="B2" s="46"/>
      <c r="C2" s="46"/>
      <c r="D2" s="46"/>
      <c r="E2" s="46"/>
      <c r="F2" s="46"/>
      <c r="G2" s="46"/>
      <c r="H2" s="46"/>
      <c r="I2" s="46"/>
    </row>
    <row r="3" ht="18" customHeight="1" spans="1:9">
      <c r="A3" s="29" t="s">
        <v>59</v>
      </c>
      <c r="B3" s="30"/>
      <c r="C3" s="30"/>
      <c r="D3" s="30"/>
      <c r="E3" s="30"/>
      <c r="I3" s="82" t="s">
        <v>2</v>
      </c>
    </row>
    <row r="4" ht="21" customHeight="1" spans="1:9">
      <c r="A4" s="73" t="s">
        <v>229</v>
      </c>
      <c r="B4" s="74" t="s">
        <v>61</v>
      </c>
      <c r="C4" s="75" t="s">
        <v>62</v>
      </c>
      <c r="D4" s="76"/>
      <c r="E4" s="74" t="s">
        <v>15</v>
      </c>
      <c r="F4" s="74" t="s">
        <v>18</v>
      </c>
      <c r="G4" s="74" t="s">
        <v>21</v>
      </c>
      <c r="H4" s="74" t="s">
        <v>23</v>
      </c>
      <c r="I4" s="74" t="s">
        <v>28</v>
      </c>
    </row>
    <row r="5" customHeight="1" spans="1:9">
      <c r="A5" s="77"/>
      <c r="B5" s="78"/>
      <c r="C5" s="78" t="s">
        <v>65</v>
      </c>
      <c r="D5" s="78" t="s">
        <v>66</v>
      </c>
      <c r="E5" s="78"/>
      <c r="F5" s="78"/>
      <c r="G5" s="78"/>
      <c r="H5" s="78"/>
      <c r="I5" s="78"/>
    </row>
    <row r="6" s="1" customFormat="1" ht="33.75" customHeight="1" spans="1:9">
      <c r="A6" s="79"/>
      <c r="B6" s="80">
        <f>SUM(B7:B12)</f>
        <v>5702954.04</v>
      </c>
      <c r="C6" s="81">
        <v>5690000</v>
      </c>
      <c r="D6" s="81">
        <v>0</v>
      </c>
      <c r="E6" s="81">
        <v>0</v>
      </c>
      <c r="F6" s="81">
        <v>0</v>
      </c>
      <c r="G6" s="81">
        <f>G8+G12</f>
        <v>12954.04</v>
      </c>
      <c r="H6" s="81">
        <v>0</v>
      </c>
      <c r="I6" s="81">
        <v>0</v>
      </c>
    </row>
    <row r="7" ht="33.75" customHeight="1" spans="1:9">
      <c r="A7" s="79" t="s">
        <v>230</v>
      </c>
      <c r="B7" s="80">
        <v>2090000</v>
      </c>
      <c r="C7" s="81">
        <v>2090000</v>
      </c>
      <c r="D7" s="81">
        <v>0</v>
      </c>
      <c r="E7" s="81">
        <v>0</v>
      </c>
      <c r="F7" s="81">
        <v>0</v>
      </c>
      <c r="G7" s="81">
        <v>0</v>
      </c>
      <c r="H7" s="81">
        <v>0</v>
      </c>
      <c r="I7" s="81">
        <v>0</v>
      </c>
    </row>
    <row r="8" ht="33.75" customHeight="1" spans="1:9">
      <c r="A8" s="79" t="s">
        <v>231</v>
      </c>
      <c r="B8" s="80">
        <v>400698.04</v>
      </c>
      <c r="C8" s="81">
        <v>400000</v>
      </c>
      <c r="D8" s="81">
        <v>0</v>
      </c>
      <c r="E8" s="81">
        <v>0</v>
      </c>
      <c r="F8" s="81">
        <v>0</v>
      </c>
      <c r="G8" s="81">
        <v>698.04</v>
      </c>
      <c r="H8" s="81">
        <v>0</v>
      </c>
      <c r="I8" s="81">
        <v>0</v>
      </c>
    </row>
    <row r="9" ht="33.75" customHeight="1" spans="1:9">
      <c r="A9" s="79" t="s">
        <v>232</v>
      </c>
      <c r="B9" s="80">
        <v>1000000</v>
      </c>
      <c r="C9" s="81">
        <v>1000000</v>
      </c>
      <c r="D9" s="81">
        <v>0</v>
      </c>
      <c r="E9" s="81">
        <v>0</v>
      </c>
      <c r="F9" s="81">
        <v>0</v>
      </c>
      <c r="G9" s="81">
        <v>0</v>
      </c>
      <c r="H9" s="81">
        <v>0</v>
      </c>
      <c r="I9" s="81">
        <v>0</v>
      </c>
    </row>
    <row r="10" ht="33.75" customHeight="1" spans="1:9">
      <c r="A10" s="79" t="s">
        <v>233</v>
      </c>
      <c r="B10" s="80">
        <v>2000000</v>
      </c>
      <c r="C10" s="81">
        <v>2000000</v>
      </c>
      <c r="D10" s="81">
        <v>0</v>
      </c>
      <c r="E10" s="81">
        <v>0</v>
      </c>
      <c r="F10" s="81">
        <v>0</v>
      </c>
      <c r="G10" s="81">
        <v>0</v>
      </c>
      <c r="H10" s="81">
        <v>0</v>
      </c>
      <c r="I10" s="81">
        <v>0</v>
      </c>
    </row>
    <row r="11" ht="33.75" customHeight="1" spans="1:9">
      <c r="A11" s="79" t="s">
        <v>234</v>
      </c>
      <c r="B11" s="80">
        <v>200000</v>
      </c>
      <c r="C11" s="81">
        <v>200000</v>
      </c>
      <c r="D11" s="81">
        <v>0</v>
      </c>
      <c r="E11" s="81">
        <v>0</v>
      </c>
      <c r="F11" s="81">
        <v>0</v>
      </c>
      <c r="G11" s="81">
        <v>0</v>
      </c>
      <c r="H11" s="81">
        <v>0</v>
      </c>
      <c r="I11" s="81">
        <v>0</v>
      </c>
    </row>
    <row r="12" ht="33.75" customHeight="1" spans="1:9">
      <c r="A12" s="79" t="s">
        <v>235</v>
      </c>
      <c r="B12" s="80">
        <v>12256</v>
      </c>
      <c r="C12" s="81">
        <v>0</v>
      </c>
      <c r="D12" s="81">
        <v>0</v>
      </c>
      <c r="E12" s="81">
        <v>0</v>
      </c>
      <c r="F12" s="81">
        <v>0</v>
      </c>
      <c r="G12" s="81">
        <v>12256</v>
      </c>
      <c r="H12" s="81">
        <v>0</v>
      </c>
      <c r="I12" s="81">
        <v>0</v>
      </c>
    </row>
  </sheetData>
  <sheetProtection formatCells="0" formatColumns="0" formatRows="0"/>
  <mergeCells count="10">
    <mergeCell ref="A2:I2"/>
    <mergeCell ref="A3:E3"/>
    <mergeCell ref="C4:D4"/>
    <mergeCell ref="A4:A5"/>
    <mergeCell ref="B4:B5"/>
    <mergeCell ref="E4:E5"/>
    <mergeCell ref="F4:F5"/>
    <mergeCell ref="G4:G5"/>
    <mergeCell ref="H4:H5"/>
    <mergeCell ref="I4:I5"/>
  </mergeCells>
  <pageMargins left="0.708661417322835" right="0.708661417322835" top="0.748031496062992" bottom="0.748031496062992" header="0.31496062992126" footer="0.31496062992126"/>
  <pageSetup paperSize="9" scale="88" orientation="landscape"/>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A2" sqref="A2:C2"/>
    </sheetView>
  </sheetViews>
  <sheetFormatPr defaultColWidth="9" defaultRowHeight="13.5" outlineLevelCol="6"/>
  <cols>
    <col min="2" max="2" width="11.5" customWidth="1"/>
    <col min="3" max="3" width="16.625" customWidth="1"/>
    <col min="4" max="4" width="12" customWidth="1"/>
    <col min="5" max="5" width="14.375" customWidth="1"/>
    <col min="6" max="6" width="18.125" customWidth="1"/>
    <col min="7" max="7" width="18.875" customWidth="1"/>
  </cols>
  <sheetData>
    <row r="1" ht="35.25" customHeight="1" spans="1:7">
      <c r="A1" s="61" t="s">
        <v>236</v>
      </c>
      <c r="B1" s="61"/>
      <c r="C1" s="61"/>
      <c r="D1" s="61"/>
      <c r="E1" s="61"/>
      <c r="F1" s="61"/>
      <c r="G1" s="61"/>
    </row>
    <row r="2" ht="24" customHeight="1" spans="1:7">
      <c r="A2" s="29" t="s">
        <v>59</v>
      </c>
      <c r="B2" s="62"/>
      <c r="C2" s="62"/>
      <c r="G2" s="63" t="s">
        <v>2</v>
      </c>
    </row>
    <row r="3" ht="26.25" customHeight="1" spans="1:7">
      <c r="A3" s="64" t="s">
        <v>64</v>
      </c>
      <c r="B3" s="65" t="s">
        <v>237</v>
      </c>
      <c r="C3" s="66"/>
      <c r="D3" s="66"/>
      <c r="E3" s="66"/>
      <c r="F3" s="66"/>
      <c r="G3" s="67"/>
    </row>
    <row r="4" ht="16.5" customHeight="1" spans="1:7">
      <c r="A4" s="68"/>
      <c r="B4" s="64" t="s">
        <v>238</v>
      </c>
      <c r="C4" s="64" t="s">
        <v>165</v>
      </c>
      <c r="D4" s="64" t="s">
        <v>239</v>
      </c>
      <c r="E4" s="65" t="s">
        <v>240</v>
      </c>
      <c r="F4" s="67"/>
      <c r="G4" s="64" t="s">
        <v>241</v>
      </c>
    </row>
    <row r="5" ht="34.5" customHeight="1" spans="1:7">
      <c r="A5" s="69"/>
      <c r="B5" s="69"/>
      <c r="C5" s="69"/>
      <c r="D5" s="69"/>
      <c r="E5" s="70" t="s">
        <v>242</v>
      </c>
      <c r="F5" s="70" t="s">
        <v>169</v>
      </c>
      <c r="G5" s="69"/>
    </row>
    <row r="6" s="1" customFormat="1" ht="57" customHeight="1" spans="1:7">
      <c r="A6" s="71" t="s">
        <v>67</v>
      </c>
      <c r="B6" s="72">
        <v>310000</v>
      </c>
      <c r="C6" s="72">
        <v>280000</v>
      </c>
      <c r="D6" s="72">
        <v>30000</v>
      </c>
      <c r="E6" s="72">
        <v>0</v>
      </c>
      <c r="F6" s="72">
        <v>30000</v>
      </c>
      <c r="G6" s="72">
        <v>0</v>
      </c>
    </row>
    <row r="7" ht="57" customHeight="1" spans="1:7">
      <c r="A7" s="71"/>
      <c r="B7" s="72">
        <f>SUM(B8:B10)</f>
        <v>310000</v>
      </c>
      <c r="C7" s="72">
        <f>SUM(C8:C10)</f>
        <v>280000</v>
      </c>
      <c r="D7" s="72">
        <f>SUM(D8:D10)</f>
        <v>30000</v>
      </c>
      <c r="E7" s="72">
        <f>SUM(E8:E10)</f>
        <v>0</v>
      </c>
      <c r="F7" s="72">
        <f>SUM(F8:F10)</f>
        <v>30000</v>
      </c>
      <c r="G7" s="72">
        <v>0</v>
      </c>
    </row>
    <row r="8" ht="57" customHeight="1" spans="1:7">
      <c r="A8" s="71" t="s">
        <v>243</v>
      </c>
      <c r="B8" s="72">
        <v>260000</v>
      </c>
      <c r="C8" s="72">
        <v>260000</v>
      </c>
      <c r="D8" s="72">
        <v>0</v>
      </c>
      <c r="E8" s="72">
        <v>0</v>
      </c>
      <c r="F8" s="72">
        <v>0</v>
      </c>
      <c r="G8" s="72">
        <v>0</v>
      </c>
    </row>
    <row r="9" ht="57" customHeight="1" spans="1:7">
      <c r="A9" s="71" t="s">
        <v>244</v>
      </c>
      <c r="B9" s="72">
        <v>10000</v>
      </c>
      <c r="C9" s="72">
        <v>10000</v>
      </c>
      <c r="D9" s="72">
        <v>0</v>
      </c>
      <c r="E9" s="72">
        <v>0</v>
      </c>
      <c r="F9" s="72">
        <v>0</v>
      </c>
      <c r="G9" s="72">
        <v>0</v>
      </c>
    </row>
    <row r="10" ht="57" customHeight="1" spans="1:7">
      <c r="A10" s="71" t="s">
        <v>245</v>
      </c>
      <c r="B10" s="72">
        <v>40000</v>
      </c>
      <c r="C10" s="72">
        <v>10000</v>
      </c>
      <c r="D10" s="72">
        <v>30000</v>
      </c>
      <c r="E10" s="72">
        <v>0</v>
      </c>
      <c r="F10" s="72">
        <v>30000</v>
      </c>
      <c r="G10" s="72">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
  <sheetViews>
    <sheetView showGridLines="0" topLeftCell="B1" workbookViewId="0">
      <selection activeCell="I6" sqref="I6"/>
    </sheetView>
  </sheetViews>
  <sheetFormatPr defaultColWidth="9" defaultRowHeight="13.5" outlineLevelRow="7"/>
  <cols>
    <col min="1" max="7" width="9" style="45"/>
    <col min="8" max="8" width="9.375" style="45"/>
    <col min="9" max="12" width="9" style="45"/>
    <col min="13" max="13" width="9.375" style="45"/>
    <col min="14" max="19" width="9" style="45"/>
    <col min="20" max="20" width="16.25" style="45" customWidth="1"/>
    <col min="21" max="21" width="9" style="45"/>
    <col min="22" max="22" width="11.5" style="45" customWidth="1"/>
    <col min="23" max="16384" width="9" style="45"/>
  </cols>
  <sheetData>
    <row r="1" ht="52.5" customHeight="1" spans="1:22">
      <c r="A1" s="46" t="s">
        <v>246</v>
      </c>
      <c r="B1" s="46"/>
      <c r="C1" s="46"/>
      <c r="D1" s="46"/>
      <c r="E1" s="46"/>
      <c r="F1" s="46"/>
      <c r="G1" s="46"/>
      <c r="H1" s="46"/>
      <c r="I1" s="46"/>
      <c r="J1" s="46"/>
      <c r="K1" s="46"/>
      <c r="L1" s="46"/>
      <c r="M1" s="46"/>
      <c r="N1" s="46"/>
      <c r="O1" s="46"/>
      <c r="P1" s="46"/>
      <c r="Q1" s="46"/>
      <c r="R1" s="46"/>
      <c r="S1" s="46"/>
      <c r="T1" s="46"/>
      <c r="U1" s="46"/>
      <c r="V1" s="46"/>
    </row>
    <row r="2" ht="24.75" customHeight="1" spans="1:22">
      <c r="A2" s="47" t="s">
        <v>59</v>
      </c>
      <c r="B2" s="48"/>
      <c r="C2" s="48"/>
      <c r="D2" s="48"/>
      <c r="E2" s="49"/>
      <c r="F2" s="49"/>
      <c r="G2" s="49"/>
      <c r="H2" s="50"/>
      <c r="I2" s="50"/>
      <c r="J2" s="50"/>
      <c r="K2" s="50"/>
      <c r="L2" s="50"/>
      <c r="M2" s="50"/>
      <c r="N2" s="50"/>
      <c r="O2" s="50"/>
      <c r="P2" s="50"/>
      <c r="Q2" s="50"/>
      <c r="R2" s="50"/>
      <c r="S2" s="50"/>
      <c r="T2" s="50"/>
      <c r="U2" s="49"/>
      <c r="V2" s="60" t="s">
        <v>247</v>
      </c>
    </row>
    <row r="3" ht="40.5" customHeight="1" spans="1:22">
      <c r="A3" s="51" t="s">
        <v>248</v>
      </c>
      <c r="B3" s="51" t="s">
        <v>64</v>
      </c>
      <c r="C3" s="51" t="s">
        <v>249</v>
      </c>
      <c r="D3" s="51" t="s">
        <v>250</v>
      </c>
      <c r="E3" s="51" t="s">
        <v>251</v>
      </c>
      <c r="F3" s="51" t="s">
        <v>252</v>
      </c>
      <c r="G3" s="51" t="s">
        <v>253</v>
      </c>
      <c r="H3" s="52" t="s">
        <v>254</v>
      </c>
      <c r="I3" s="58"/>
      <c r="J3" s="58"/>
      <c r="K3" s="58"/>
      <c r="L3" s="59"/>
      <c r="M3" s="52" t="s">
        <v>255</v>
      </c>
      <c r="N3" s="58"/>
      <c r="O3" s="58"/>
      <c r="P3" s="58"/>
      <c r="Q3" s="58"/>
      <c r="R3" s="58"/>
      <c r="S3" s="59"/>
      <c r="T3" s="54" t="s">
        <v>256</v>
      </c>
      <c r="U3" s="51" t="s">
        <v>257</v>
      </c>
      <c r="V3" s="51" t="s">
        <v>258</v>
      </c>
    </row>
    <row r="4" ht="40.5" customHeight="1" spans="1:22">
      <c r="A4" s="53"/>
      <c r="B4" s="53"/>
      <c r="C4" s="53"/>
      <c r="D4" s="53"/>
      <c r="E4" s="53"/>
      <c r="F4" s="53"/>
      <c r="G4" s="53"/>
      <c r="H4" s="54" t="s">
        <v>259</v>
      </c>
      <c r="I4" s="54" t="s">
        <v>260</v>
      </c>
      <c r="J4" s="54" t="s">
        <v>18</v>
      </c>
      <c r="K4" s="54" t="s">
        <v>261</v>
      </c>
      <c r="L4" s="54" t="s">
        <v>262</v>
      </c>
      <c r="M4" s="54" t="s">
        <v>263</v>
      </c>
      <c r="N4" s="54" t="s">
        <v>7</v>
      </c>
      <c r="O4" s="54" t="s">
        <v>19</v>
      </c>
      <c r="P4" s="54" t="s">
        <v>264</v>
      </c>
      <c r="Q4" s="54" t="s">
        <v>265</v>
      </c>
      <c r="R4" s="54" t="s">
        <v>165</v>
      </c>
      <c r="S4" s="54" t="s">
        <v>174</v>
      </c>
      <c r="T4" s="54"/>
      <c r="U4" s="53"/>
      <c r="V4" s="53"/>
    </row>
    <row r="5" customHeight="1" spans="1:22">
      <c r="A5" s="54" t="s">
        <v>266</v>
      </c>
      <c r="B5" s="54" t="s">
        <v>266</v>
      </c>
      <c r="C5" s="54" t="s">
        <v>266</v>
      </c>
      <c r="D5" s="54" t="s">
        <v>266</v>
      </c>
      <c r="E5" s="54">
        <v>1</v>
      </c>
      <c r="F5" s="54">
        <v>2</v>
      </c>
      <c r="G5" s="54">
        <v>3</v>
      </c>
      <c r="H5" s="54">
        <v>4</v>
      </c>
      <c r="I5" s="54">
        <v>5</v>
      </c>
      <c r="J5" s="54">
        <v>6</v>
      </c>
      <c r="K5" s="54">
        <v>7</v>
      </c>
      <c r="L5" s="54">
        <v>8</v>
      </c>
      <c r="M5" s="54">
        <v>9</v>
      </c>
      <c r="N5" s="54">
        <v>10</v>
      </c>
      <c r="O5" s="54">
        <v>11</v>
      </c>
      <c r="P5" s="54">
        <v>12</v>
      </c>
      <c r="Q5" s="54">
        <v>13</v>
      </c>
      <c r="R5" s="54">
        <v>14</v>
      </c>
      <c r="S5" s="54">
        <v>15</v>
      </c>
      <c r="T5" s="54">
        <v>16</v>
      </c>
      <c r="U5" s="54">
        <v>17</v>
      </c>
      <c r="V5" s="54">
        <v>18</v>
      </c>
    </row>
    <row r="6" s="44" customFormat="1" ht="24.75" customHeight="1" spans="1:22">
      <c r="A6" s="55" t="s">
        <v>267</v>
      </c>
      <c r="B6" s="55" t="s">
        <v>244</v>
      </c>
      <c r="C6" s="55" t="s">
        <v>268</v>
      </c>
      <c r="D6" s="55" t="s">
        <v>269</v>
      </c>
      <c r="E6" s="56">
        <v>5</v>
      </c>
      <c r="F6" s="56">
        <v>5</v>
      </c>
      <c r="G6" s="55" t="s">
        <v>270</v>
      </c>
      <c r="H6" s="57">
        <v>48.36</v>
      </c>
      <c r="I6" s="57">
        <v>37.36</v>
      </c>
      <c r="J6" s="57">
        <v>0</v>
      </c>
      <c r="K6" s="57">
        <v>11</v>
      </c>
      <c r="L6" s="57">
        <v>0</v>
      </c>
      <c r="M6" s="57">
        <v>48.36</v>
      </c>
      <c r="N6" s="57">
        <v>48.09</v>
      </c>
      <c r="O6" s="57">
        <v>0.27</v>
      </c>
      <c r="P6" s="57">
        <v>1</v>
      </c>
      <c r="Q6" s="57">
        <v>0</v>
      </c>
      <c r="R6" s="57">
        <v>1</v>
      </c>
      <c r="S6" s="57">
        <v>0</v>
      </c>
      <c r="T6" s="55" t="s">
        <v>271</v>
      </c>
      <c r="U6" s="55" t="s">
        <v>271</v>
      </c>
      <c r="V6" s="55" t="s">
        <v>271</v>
      </c>
    </row>
    <row r="7" s="44" customFormat="1" ht="24.75" customHeight="1" spans="1:22">
      <c r="A7" s="55" t="s">
        <v>272</v>
      </c>
      <c r="B7" s="55" t="s">
        <v>245</v>
      </c>
      <c r="C7" s="55" t="s">
        <v>271</v>
      </c>
      <c r="D7" s="55" t="s">
        <v>273</v>
      </c>
      <c r="E7" s="56">
        <v>12</v>
      </c>
      <c r="F7" s="56">
        <v>12</v>
      </c>
      <c r="G7" s="55" t="s">
        <v>274</v>
      </c>
      <c r="H7" s="57">
        <v>106.86</v>
      </c>
      <c r="I7" s="57">
        <v>66.86</v>
      </c>
      <c r="J7" s="57">
        <v>0</v>
      </c>
      <c r="K7" s="57">
        <v>40</v>
      </c>
      <c r="L7" s="57">
        <v>0</v>
      </c>
      <c r="M7" s="57">
        <v>106.86</v>
      </c>
      <c r="N7" s="57">
        <v>105.91</v>
      </c>
      <c r="O7" s="57">
        <v>0.95</v>
      </c>
      <c r="P7" s="57">
        <v>4</v>
      </c>
      <c r="Q7" s="57">
        <v>3</v>
      </c>
      <c r="R7" s="57">
        <v>1</v>
      </c>
      <c r="S7" s="57">
        <v>0</v>
      </c>
      <c r="T7" s="55" t="s">
        <v>271</v>
      </c>
      <c r="U7" s="55" t="s">
        <v>271</v>
      </c>
      <c r="V7" s="55" t="s">
        <v>271</v>
      </c>
    </row>
    <row r="8" s="44" customFormat="1" ht="24.75" customHeight="1" spans="1:22">
      <c r="A8" s="55" t="s">
        <v>68</v>
      </c>
      <c r="B8" s="55" t="s">
        <v>243</v>
      </c>
      <c r="C8" s="55" t="s">
        <v>275</v>
      </c>
      <c r="D8" s="55" t="s">
        <v>276</v>
      </c>
      <c r="E8" s="56">
        <v>42</v>
      </c>
      <c r="F8" s="56">
        <v>50</v>
      </c>
      <c r="G8" s="55" t="s">
        <v>277</v>
      </c>
      <c r="H8" s="57">
        <v>1086.55</v>
      </c>
      <c r="I8" s="57">
        <v>1018.55</v>
      </c>
      <c r="J8" s="57">
        <v>0</v>
      </c>
      <c r="K8" s="57">
        <v>68</v>
      </c>
      <c r="L8" s="57">
        <v>0</v>
      </c>
      <c r="M8" s="57">
        <v>1086.55</v>
      </c>
      <c r="N8" s="57">
        <v>517.48</v>
      </c>
      <c r="O8" s="57">
        <v>569.07</v>
      </c>
      <c r="P8" s="57">
        <v>26</v>
      </c>
      <c r="Q8" s="57">
        <v>0</v>
      </c>
      <c r="R8" s="57">
        <v>26</v>
      </c>
      <c r="S8" s="57">
        <v>0</v>
      </c>
      <c r="T8" s="55" t="s">
        <v>278</v>
      </c>
      <c r="U8" s="55" t="s">
        <v>271</v>
      </c>
      <c r="V8" s="55" t="s">
        <v>271</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GridLines="0" showZeros="0" workbookViewId="0">
      <selection activeCell="A3" sqref="A3:E3"/>
    </sheetView>
  </sheetViews>
  <sheetFormatPr defaultColWidth="9" defaultRowHeight="13.5"/>
  <cols>
    <col min="1" max="1" width="5.375" customWidth="1"/>
    <col min="2" max="2" width="5.75" customWidth="1"/>
    <col min="3" max="3" width="5.125" customWidth="1"/>
    <col min="4" max="4" width="33.75" customWidth="1"/>
    <col min="5" max="5" width="18.75" customWidth="1"/>
    <col min="6" max="6" width="16" customWidth="1"/>
    <col min="7" max="7" width="24.375" customWidth="1"/>
    <col min="8" max="8" width="11.5" customWidth="1"/>
    <col min="9" max="9" width="12" customWidth="1"/>
    <col min="10" max="10" width="18.125" customWidth="1"/>
    <col min="11" max="11" width="11.5" customWidth="1"/>
    <col min="12" max="12" width="11.375" customWidth="1"/>
  </cols>
  <sheetData>
    <row r="1" customHeight="1"/>
    <row r="2" ht="32.25" customHeight="1" spans="1:12">
      <c r="A2" s="46" t="s">
        <v>70</v>
      </c>
      <c r="B2" s="46"/>
      <c r="C2" s="46"/>
      <c r="D2" s="46"/>
      <c r="E2" s="46"/>
      <c r="F2" s="46"/>
      <c r="G2" s="46"/>
      <c r="H2" s="46"/>
      <c r="I2" s="46"/>
      <c r="J2" s="46"/>
      <c r="K2" s="46"/>
      <c r="L2" s="46"/>
    </row>
    <row r="3" customHeight="1" spans="1:12">
      <c r="A3" s="29" t="s">
        <v>59</v>
      </c>
      <c r="B3" s="62"/>
      <c r="C3" s="62"/>
      <c r="D3" s="62"/>
      <c r="E3" s="62"/>
      <c r="L3" t="s">
        <v>2</v>
      </c>
    </row>
    <row r="4" ht="21" customHeight="1" spans="1:12">
      <c r="A4" s="75" t="s">
        <v>71</v>
      </c>
      <c r="B4" s="85"/>
      <c r="C4" s="85"/>
      <c r="D4" s="76"/>
      <c r="E4" s="74" t="s">
        <v>61</v>
      </c>
      <c r="F4" s="75" t="s">
        <v>62</v>
      </c>
      <c r="G4" s="76"/>
      <c r="H4" s="74" t="s">
        <v>15</v>
      </c>
      <c r="I4" s="74" t="s">
        <v>18</v>
      </c>
      <c r="J4" s="179" t="s">
        <v>21</v>
      </c>
      <c r="K4" s="74" t="s">
        <v>23</v>
      </c>
      <c r="L4" s="74" t="s">
        <v>28</v>
      </c>
    </row>
    <row r="5" customHeight="1" spans="1:12">
      <c r="A5" s="114" t="s">
        <v>72</v>
      </c>
      <c r="B5" s="114" t="s">
        <v>73</v>
      </c>
      <c r="C5" s="88" t="s">
        <v>74</v>
      </c>
      <c r="D5" s="88" t="s">
        <v>75</v>
      </c>
      <c r="E5" s="78"/>
      <c r="F5" s="78" t="s">
        <v>65</v>
      </c>
      <c r="G5" s="78" t="s">
        <v>66</v>
      </c>
      <c r="H5" s="78"/>
      <c r="I5" s="78"/>
      <c r="J5" s="179"/>
      <c r="K5" s="78"/>
      <c r="L5" s="78"/>
    </row>
    <row r="6" s="1" customFormat="1" ht="24.75" customHeight="1" spans="1:12">
      <c r="A6" s="98"/>
      <c r="B6" s="98"/>
      <c r="C6" s="98"/>
      <c r="D6" s="98" t="s">
        <v>67</v>
      </c>
      <c r="E6" s="99">
        <f t="shared" ref="E6:J6" si="0">E7+E17</f>
        <v>12417745.31</v>
      </c>
      <c r="F6" s="100">
        <f t="shared" si="0"/>
        <v>11227745.31</v>
      </c>
      <c r="G6" s="100">
        <f t="shared" si="0"/>
        <v>0</v>
      </c>
      <c r="H6" s="100">
        <f t="shared" si="0"/>
        <v>0</v>
      </c>
      <c r="I6" s="100">
        <f t="shared" si="0"/>
        <v>0</v>
      </c>
      <c r="J6" s="100">
        <f t="shared" si="0"/>
        <v>1190000</v>
      </c>
      <c r="K6" s="100">
        <v>0</v>
      </c>
      <c r="L6" s="100">
        <v>0</v>
      </c>
    </row>
    <row r="7" ht="24.75" customHeight="1" spans="1:12">
      <c r="A7" s="98">
        <v>208</v>
      </c>
      <c r="B7" s="98"/>
      <c r="C7" s="98"/>
      <c r="D7" s="98"/>
      <c r="E7" s="99">
        <f t="shared" ref="E7:J7" si="1">E8+E12+E15</f>
        <v>11928393.23</v>
      </c>
      <c r="F7" s="100">
        <f t="shared" si="1"/>
        <v>10845649.07</v>
      </c>
      <c r="G7" s="100">
        <f t="shared" si="1"/>
        <v>0</v>
      </c>
      <c r="H7" s="100">
        <f t="shared" si="1"/>
        <v>0</v>
      </c>
      <c r="I7" s="100">
        <f t="shared" si="1"/>
        <v>0</v>
      </c>
      <c r="J7" s="100">
        <f t="shared" si="1"/>
        <v>1082744.16</v>
      </c>
      <c r="K7" s="100">
        <v>0</v>
      </c>
      <c r="L7" s="100">
        <v>0</v>
      </c>
    </row>
    <row r="8" ht="24.75" customHeight="1" spans="1:12">
      <c r="A8" s="98">
        <v>208</v>
      </c>
      <c r="B8" s="98">
        <v>2</v>
      </c>
      <c r="C8" s="98"/>
      <c r="D8" s="98"/>
      <c r="E8" s="99">
        <f t="shared" ref="E8:J8" si="2">E9+E10+E11</f>
        <v>11023353.23</v>
      </c>
      <c r="F8" s="100">
        <f t="shared" si="2"/>
        <v>10098320.75</v>
      </c>
      <c r="G8" s="100">
        <f t="shared" si="2"/>
        <v>0</v>
      </c>
      <c r="H8" s="100">
        <f t="shared" si="2"/>
        <v>0</v>
      </c>
      <c r="I8" s="100">
        <f t="shared" si="2"/>
        <v>0</v>
      </c>
      <c r="J8" s="100">
        <f t="shared" si="2"/>
        <v>925032.48</v>
      </c>
      <c r="K8" s="100">
        <v>0</v>
      </c>
      <c r="L8" s="100">
        <v>0</v>
      </c>
    </row>
    <row r="9" ht="24.75" customHeight="1" spans="1:12">
      <c r="A9" s="98">
        <v>208</v>
      </c>
      <c r="B9" s="98">
        <v>2</v>
      </c>
      <c r="C9" s="98">
        <v>1</v>
      </c>
      <c r="D9" s="98" t="s">
        <v>76</v>
      </c>
      <c r="E9" s="99">
        <f>F9+J9</f>
        <v>3479456.96</v>
      </c>
      <c r="F9" s="100">
        <v>3026387</v>
      </c>
      <c r="G9" s="100">
        <v>0</v>
      </c>
      <c r="H9" s="100">
        <v>0</v>
      </c>
      <c r="I9" s="100">
        <v>0</v>
      </c>
      <c r="J9" s="180">
        <v>453069.96</v>
      </c>
      <c r="K9" s="100">
        <v>0</v>
      </c>
      <c r="L9" s="100">
        <v>0</v>
      </c>
    </row>
    <row r="10" ht="24.75" customHeight="1" spans="1:12">
      <c r="A10" s="98">
        <v>208</v>
      </c>
      <c r="B10" s="98">
        <v>2</v>
      </c>
      <c r="C10" s="98">
        <v>2</v>
      </c>
      <c r="D10" s="98" t="s">
        <v>77</v>
      </c>
      <c r="E10" s="99">
        <f>F10+J10</f>
        <v>781400</v>
      </c>
      <c r="F10" s="100">
        <v>701400</v>
      </c>
      <c r="G10" s="100">
        <v>0</v>
      </c>
      <c r="H10" s="100">
        <v>0</v>
      </c>
      <c r="I10" s="100">
        <v>0</v>
      </c>
      <c r="J10" s="180">
        <v>80000</v>
      </c>
      <c r="K10" s="100">
        <v>0</v>
      </c>
      <c r="L10" s="100">
        <v>0</v>
      </c>
    </row>
    <row r="11" ht="24.75" customHeight="1" spans="1:12">
      <c r="A11" s="98">
        <v>208</v>
      </c>
      <c r="B11" s="98">
        <v>2</v>
      </c>
      <c r="C11" s="98">
        <v>99</v>
      </c>
      <c r="D11" s="98" t="s">
        <v>78</v>
      </c>
      <c r="E11" s="99">
        <f>F11+J11</f>
        <v>6762496.27</v>
      </c>
      <c r="F11" s="100">
        <v>6370533.75</v>
      </c>
      <c r="G11" s="100">
        <v>0</v>
      </c>
      <c r="H11" s="100">
        <v>0</v>
      </c>
      <c r="I11" s="100">
        <v>0</v>
      </c>
      <c r="J11" s="180">
        <v>391962.52</v>
      </c>
      <c r="K11" s="100">
        <v>0</v>
      </c>
      <c r="L11" s="100">
        <v>0</v>
      </c>
    </row>
    <row r="12" ht="24.75" customHeight="1" spans="1:12">
      <c r="A12" s="98">
        <v>208</v>
      </c>
      <c r="B12" s="98">
        <v>5</v>
      </c>
      <c r="C12" s="98"/>
      <c r="D12" s="98"/>
      <c r="E12" s="99">
        <f t="shared" ref="E12:J12" si="3">E13+E14</f>
        <v>705040</v>
      </c>
      <c r="F12" s="100">
        <f t="shared" si="3"/>
        <v>547328.32</v>
      </c>
      <c r="G12" s="100">
        <f t="shared" si="3"/>
        <v>0</v>
      </c>
      <c r="H12" s="100">
        <f t="shared" si="3"/>
        <v>0</v>
      </c>
      <c r="I12" s="100">
        <f t="shared" si="3"/>
        <v>0</v>
      </c>
      <c r="J12" s="100">
        <f t="shared" si="3"/>
        <v>157711.68</v>
      </c>
      <c r="K12" s="100">
        <v>0</v>
      </c>
      <c r="L12" s="100">
        <v>0</v>
      </c>
    </row>
    <row r="13" ht="24.75" customHeight="1" spans="1:12">
      <c r="A13" s="98">
        <v>208</v>
      </c>
      <c r="B13" s="98">
        <v>5</v>
      </c>
      <c r="C13" s="98">
        <v>5</v>
      </c>
      <c r="D13" s="98" t="s">
        <v>79</v>
      </c>
      <c r="E13" s="99">
        <f>F13+J13</f>
        <v>652469.44</v>
      </c>
      <c r="F13" s="100">
        <v>547328.32</v>
      </c>
      <c r="G13" s="100">
        <v>0</v>
      </c>
      <c r="H13" s="100">
        <v>0</v>
      </c>
      <c r="I13" s="100">
        <v>0</v>
      </c>
      <c r="J13" s="180">
        <v>105141.12</v>
      </c>
      <c r="K13" s="100">
        <v>0</v>
      </c>
      <c r="L13" s="100">
        <v>0</v>
      </c>
    </row>
    <row r="14" ht="24.75" customHeight="1" spans="1:12">
      <c r="A14" s="98">
        <v>208</v>
      </c>
      <c r="B14" s="98">
        <v>5</v>
      </c>
      <c r="C14" s="98">
        <v>6</v>
      </c>
      <c r="D14" s="98" t="s">
        <v>80</v>
      </c>
      <c r="E14" s="99">
        <f>J14</f>
        <v>52570.56</v>
      </c>
      <c r="F14" s="100">
        <v>0</v>
      </c>
      <c r="G14" s="100">
        <v>0</v>
      </c>
      <c r="H14" s="100">
        <v>0</v>
      </c>
      <c r="I14" s="100">
        <v>0</v>
      </c>
      <c r="J14" s="180">
        <v>52570.56</v>
      </c>
      <c r="K14" s="100">
        <v>0</v>
      </c>
      <c r="L14" s="100">
        <v>0</v>
      </c>
    </row>
    <row r="15" ht="24.75" customHeight="1" spans="1:12">
      <c r="A15" s="98">
        <v>208</v>
      </c>
      <c r="B15" s="98">
        <v>10</v>
      </c>
      <c r="C15" s="98"/>
      <c r="D15" s="98"/>
      <c r="E15" s="99">
        <v>200000</v>
      </c>
      <c r="F15" s="100">
        <v>200000</v>
      </c>
      <c r="G15" s="100">
        <v>0</v>
      </c>
      <c r="H15" s="100">
        <v>0</v>
      </c>
      <c r="I15" s="100">
        <v>0</v>
      </c>
      <c r="J15" s="180">
        <v>0</v>
      </c>
      <c r="K15" s="100">
        <v>0</v>
      </c>
      <c r="L15" s="100">
        <v>0</v>
      </c>
    </row>
    <row r="16" ht="24.75" customHeight="1" spans="1:12">
      <c r="A16" s="98">
        <v>208</v>
      </c>
      <c r="B16" s="98">
        <v>10</v>
      </c>
      <c r="C16" s="98">
        <v>6</v>
      </c>
      <c r="D16" s="98" t="s">
        <v>81</v>
      </c>
      <c r="E16" s="99">
        <v>200000</v>
      </c>
      <c r="F16" s="100">
        <v>200000</v>
      </c>
      <c r="G16" s="100">
        <v>0</v>
      </c>
      <c r="H16" s="100">
        <v>0</v>
      </c>
      <c r="I16" s="100">
        <v>0</v>
      </c>
      <c r="J16" s="180">
        <v>0</v>
      </c>
      <c r="K16" s="100">
        <v>0</v>
      </c>
      <c r="L16" s="100">
        <v>0</v>
      </c>
    </row>
    <row r="17" ht="24.75" customHeight="1" spans="1:12">
      <c r="A17" s="98">
        <v>221</v>
      </c>
      <c r="B17" s="98"/>
      <c r="C17" s="98"/>
      <c r="D17" s="98"/>
      <c r="E17" s="99">
        <f>F17+J17</f>
        <v>489352.08</v>
      </c>
      <c r="F17" s="100">
        <v>382096.24</v>
      </c>
      <c r="G17" s="100">
        <v>0</v>
      </c>
      <c r="H17" s="100">
        <v>0</v>
      </c>
      <c r="I17" s="100">
        <v>0</v>
      </c>
      <c r="J17" s="180">
        <v>107255.84</v>
      </c>
      <c r="K17" s="100">
        <v>0</v>
      </c>
      <c r="L17" s="100">
        <v>0</v>
      </c>
    </row>
    <row r="18" ht="24.75" customHeight="1" spans="1:12">
      <c r="A18" s="98">
        <v>221</v>
      </c>
      <c r="B18" s="98">
        <v>2</v>
      </c>
      <c r="C18" s="98"/>
      <c r="D18" s="98"/>
      <c r="E18" s="99">
        <f>F18+J18</f>
        <v>489352.08</v>
      </c>
      <c r="F18" s="100">
        <v>382096.24</v>
      </c>
      <c r="G18" s="100">
        <v>0</v>
      </c>
      <c r="H18" s="100">
        <v>0</v>
      </c>
      <c r="I18" s="100">
        <v>0</v>
      </c>
      <c r="J18" s="180">
        <v>107255.84</v>
      </c>
      <c r="K18" s="100">
        <v>0</v>
      </c>
      <c r="L18" s="100">
        <v>0</v>
      </c>
    </row>
    <row r="19" ht="24.75" customHeight="1" spans="1:12">
      <c r="A19" s="98">
        <v>221</v>
      </c>
      <c r="B19" s="98">
        <v>2</v>
      </c>
      <c r="C19" s="98">
        <v>1</v>
      </c>
      <c r="D19" s="98" t="s">
        <v>82</v>
      </c>
      <c r="E19" s="99">
        <f>F19+J19</f>
        <v>489352.08</v>
      </c>
      <c r="F19" s="100">
        <v>382096.24</v>
      </c>
      <c r="G19" s="100">
        <v>0</v>
      </c>
      <c r="H19" s="100">
        <v>0</v>
      </c>
      <c r="I19" s="100">
        <v>0</v>
      </c>
      <c r="J19" s="180">
        <v>107255.84</v>
      </c>
      <c r="K19" s="100">
        <v>0</v>
      </c>
      <c r="L19" s="100">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0"/>
  <sheetViews>
    <sheetView showGridLines="0" showZeros="0" tabSelected="1" topLeftCell="T1" workbookViewId="0">
      <selection activeCell="AB13" sqref="AB13"/>
    </sheetView>
  </sheetViews>
  <sheetFormatPr defaultColWidth="9" defaultRowHeight="14.25"/>
  <cols>
    <col min="1" max="1" width="9" style="27"/>
    <col min="2" max="2" width="13.5" style="27" customWidth="1"/>
    <col min="3" max="3" width="9" style="27"/>
    <col min="4" max="4" width="13.375" style="27" customWidth="1"/>
    <col min="5" max="9" width="9" style="27"/>
    <col min="10" max="10" width="15.125" style="27" customWidth="1"/>
    <col min="11" max="12" width="19.875" style="27" customWidth="1"/>
    <col min="13" max="14" width="10.375" style="27" customWidth="1"/>
    <col min="15" max="15" width="10.625" style="27" customWidth="1"/>
    <col min="16" max="16" width="11.625" style="27" customWidth="1"/>
    <col min="17" max="17" width="11.125" style="27" customWidth="1"/>
    <col min="18" max="18" width="10.875" style="27" customWidth="1"/>
    <col min="19" max="20" width="12.875" style="27" customWidth="1"/>
    <col min="21" max="21" width="9" style="27"/>
    <col min="22" max="22" width="11.125" style="27" customWidth="1"/>
    <col min="23" max="31" width="9" style="27"/>
    <col min="32" max="32" width="8.125" style="27" customWidth="1"/>
    <col min="33" max="33" width="8.5" style="27" customWidth="1"/>
    <col min="34" max="34" width="9.5" style="27" customWidth="1"/>
    <col min="35" max="35" width="8.625" style="27" customWidth="1"/>
    <col min="36" max="36" width="10.375" style="27" customWidth="1"/>
    <col min="37" max="37" width="9.5" style="27" customWidth="1"/>
    <col min="38" max="38" width="7.875" style="27" customWidth="1"/>
    <col min="39" max="39" width="10.5" style="27" customWidth="1"/>
    <col min="40" max="40" width="9" style="27"/>
    <col min="41" max="41" width="8.25" style="27" customWidth="1"/>
    <col min="42" max="42" width="10.5" style="27" customWidth="1"/>
    <col min="43" max="43" width="9" style="27"/>
    <col min="44" max="44" width="8" style="27" customWidth="1"/>
    <col min="45" max="45" width="10.875" style="27" customWidth="1"/>
    <col min="46" max="46" width="9.5" style="27" customWidth="1"/>
    <col min="47" max="47" width="9.875" style="27" customWidth="1"/>
    <col min="48" max="16384" width="9" style="27"/>
  </cols>
  <sheetData>
    <row r="1" customHeight="1"/>
    <row r="2" ht="42.75" customHeight="1" spans="1:53">
      <c r="A2" s="28" t="s">
        <v>279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row>
    <row r="3" customHeight="1" spans="1:5">
      <c r="A3" s="29" t="s">
        <v>59</v>
      </c>
      <c r="B3" s="30"/>
      <c r="C3" s="30"/>
      <c r="D3" s="30"/>
      <c r="E3" s="30"/>
    </row>
    <row r="4" customHeight="1" spans="1:53">
      <c r="A4" s="31" t="s">
        <v>248</v>
      </c>
      <c r="B4" s="31" t="s">
        <v>64</v>
      </c>
      <c r="C4" s="31" t="s">
        <v>280</v>
      </c>
      <c r="D4" s="31" t="s">
        <v>281</v>
      </c>
      <c r="E4" s="31" t="s">
        <v>282</v>
      </c>
      <c r="F4" s="31" t="s">
        <v>283</v>
      </c>
      <c r="G4" s="31" t="s">
        <v>284</v>
      </c>
      <c r="H4" s="31" t="s">
        <v>250</v>
      </c>
      <c r="I4" s="31" t="s">
        <v>285</v>
      </c>
      <c r="J4" s="31" t="s">
        <v>286</v>
      </c>
      <c r="K4" s="36" t="s">
        <v>287</v>
      </c>
      <c r="L4" s="37"/>
      <c r="M4" s="37"/>
      <c r="N4" s="37"/>
      <c r="O4" s="37"/>
      <c r="P4" s="37"/>
      <c r="Q4" s="37"/>
      <c r="R4" s="37"/>
      <c r="S4" s="37"/>
      <c r="T4" s="37"/>
      <c r="U4" s="42"/>
      <c r="V4" s="31" t="s">
        <v>288</v>
      </c>
      <c r="W4" s="38" t="s">
        <v>289</v>
      </c>
      <c r="X4" s="40"/>
      <c r="Y4" s="38"/>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4" t="s">
        <v>257</v>
      </c>
      <c r="BA4" s="31" t="s">
        <v>258</v>
      </c>
    </row>
    <row r="5" customHeight="1" spans="1:53">
      <c r="A5" s="32"/>
      <c r="B5" s="32"/>
      <c r="C5" s="32"/>
      <c r="D5" s="32"/>
      <c r="E5" s="32"/>
      <c r="F5" s="32"/>
      <c r="G5" s="32"/>
      <c r="H5" s="32"/>
      <c r="I5" s="32"/>
      <c r="J5" s="32"/>
      <c r="K5" s="38" t="s">
        <v>290</v>
      </c>
      <c r="L5" s="39"/>
      <c r="M5" s="39"/>
      <c r="N5" s="39"/>
      <c r="O5" s="39"/>
      <c r="P5" s="39"/>
      <c r="Q5" s="39"/>
      <c r="R5" s="40"/>
      <c r="S5" s="38" t="s">
        <v>291</v>
      </c>
      <c r="T5" s="39"/>
      <c r="U5" s="40"/>
      <c r="V5" s="32"/>
      <c r="W5" s="31" t="s">
        <v>292</v>
      </c>
      <c r="X5" s="31" t="s">
        <v>293</v>
      </c>
      <c r="Y5" s="38" t="s">
        <v>294</v>
      </c>
      <c r="Z5" s="39"/>
      <c r="AA5" s="39"/>
      <c r="AB5" s="39"/>
      <c r="AC5" s="39"/>
      <c r="AD5" s="39"/>
      <c r="AE5" s="39"/>
      <c r="AF5" s="39"/>
      <c r="AG5" s="39"/>
      <c r="AH5" s="39"/>
      <c r="AI5" s="39"/>
      <c r="AJ5" s="40"/>
      <c r="AK5" s="38" t="s">
        <v>295</v>
      </c>
      <c r="AL5" s="39"/>
      <c r="AM5" s="39"/>
      <c r="AN5" s="39"/>
      <c r="AO5" s="39"/>
      <c r="AP5" s="39"/>
      <c r="AQ5" s="39"/>
      <c r="AR5" s="39"/>
      <c r="AS5" s="39"/>
      <c r="AT5" s="39"/>
      <c r="AU5" s="39"/>
      <c r="AV5" s="39"/>
      <c r="AW5" s="39"/>
      <c r="AX5" s="39"/>
      <c r="AY5" s="40"/>
      <c r="AZ5" s="34"/>
      <c r="BA5" s="32"/>
    </row>
    <row r="6" customHeight="1" spans="1:53">
      <c r="A6" s="32"/>
      <c r="B6" s="32"/>
      <c r="C6" s="32"/>
      <c r="D6" s="32"/>
      <c r="E6" s="32"/>
      <c r="F6" s="32"/>
      <c r="G6" s="32"/>
      <c r="H6" s="32"/>
      <c r="I6" s="32"/>
      <c r="J6" s="32"/>
      <c r="K6" s="38" t="s">
        <v>296</v>
      </c>
      <c r="L6" s="40"/>
      <c r="M6" s="38" t="s">
        <v>297</v>
      </c>
      <c r="N6" s="40"/>
      <c r="O6" s="38" t="s">
        <v>298</v>
      </c>
      <c r="P6" s="40"/>
      <c r="Q6" s="38" t="s">
        <v>299</v>
      </c>
      <c r="R6" s="40"/>
      <c r="S6" s="31" t="s">
        <v>300</v>
      </c>
      <c r="T6" s="31" t="s">
        <v>301</v>
      </c>
      <c r="U6" s="31" t="s">
        <v>302</v>
      </c>
      <c r="V6" s="32"/>
      <c r="W6" s="32"/>
      <c r="X6" s="32"/>
      <c r="Y6" s="38" t="s">
        <v>303</v>
      </c>
      <c r="Z6" s="39"/>
      <c r="AA6" s="40"/>
      <c r="AB6" s="38" t="s">
        <v>304</v>
      </c>
      <c r="AC6" s="39"/>
      <c r="AD6" s="40"/>
      <c r="AE6" s="38" t="s">
        <v>305</v>
      </c>
      <c r="AF6" s="39"/>
      <c r="AG6" s="40"/>
      <c r="AH6" s="38" t="s">
        <v>306</v>
      </c>
      <c r="AI6" s="39"/>
      <c r="AJ6" s="40"/>
      <c r="AK6" s="38" t="s">
        <v>307</v>
      </c>
      <c r="AL6" s="39"/>
      <c r="AM6" s="40"/>
      <c r="AN6" s="38" t="s">
        <v>308</v>
      </c>
      <c r="AO6" s="39"/>
      <c r="AP6" s="40"/>
      <c r="AQ6" s="38" t="s">
        <v>309</v>
      </c>
      <c r="AR6" s="39"/>
      <c r="AS6" s="40"/>
      <c r="AT6" s="38" t="s">
        <v>310</v>
      </c>
      <c r="AU6" s="39"/>
      <c r="AV6" s="40"/>
      <c r="AW6" s="38" t="s">
        <v>311</v>
      </c>
      <c r="AX6" s="39"/>
      <c r="AY6" s="40"/>
      <c r="AZ6" s="34"/>
      <c r="BA6" s="32"/>
    </row>
    <row r="7" customHeight="1" spans="1:53">
      <c r="A7" s="32"/>
      <c r="B7" s="32"/>
      <c r="C7" s="32"/>
      <c r="D7" s="32"/>
      <c r="E7" s="32"/>
      <c r="F7" s="32"/>
      <c r="G7" s="32"/>
      <c r="H7" s="32"/>
      <c r="I7" s="32"/>
      <c r="J7" s="32"/>
      <c r="K7" s="31" t="s">
        <v>312</v>
      </c>
      <c r="L7" s="31" t="s">
        <v>313</v>
      </c>
      <c r="M7" s="31" t="s">
        <v>314</v>
      </c>
      <c r="N7" s="31" t="s">
        <v>315</v>
      </c>
      <c r="O7" s="31" t="s">
        <v>316</v>
      </c>
      <c r="P7" s="31" t="s">
        <v>317</v>
      </c>
      <c r="Q7" s="31" t="s">
        <v>318</v>
      </c>
      <c r="R7" s="31" t="s">
        <v>319</v>
      </c>
      <c r="S7" s="32"/>
      <c r="T7" s="32"/>
      <c r="U7" s="32"/>
      <c r="V7" s="32"/>
      <c r="W7" s="32"/>
      <c r="X7" s="32"/>
      <c r="Y7" s="31" t="s">
        <v>320</v>
      </c>
      <c r="Z7" s="31" t="s">
        <v>321</v>
      </c>
      <c r="AA7" s="31" t="s">
        <v>322</v>
      </c>
      <c r="AB7" s="31" t="s">
        <v>323</v>
      </c>
      <c r="AC7" s="31" t="s">
        <v>324</v>
      </c>
      <c r="AD7" s="31" t="s">
        <v>325</v>
      </c>
      <c r="AE7" s="31" t="s">
        <v>326</v>
      </c>
      <c r="AF7" s="31" t="s">
        <v>327</v>
      </c>
      <c r="AG7" s="31" t="s">
        <v>328</v>
      </c>
      <c r="AH7" s="31" t="s">
        <v>329</v>
      </c>
      <c r="AI7" s="31" t="s">
        <v>330</v>
      </c>
      <c r="AJ7" s="31" t="s">
        <v>331</v>
      </c>
      <c r="AK7" s="31" t="s">
        <v>332</v>
      </c>
      <c r="AL7" s="31" t="s">
        <v>333</v>
      </c>
      <c r="AM7" s="31" t="s">
        <v>334</v>
      </c>
      <c r="AN7" s="31" t="s">
        <v>335</v>
      </c>
      <c r="AO7" s="31" t="s">
        <v>336</v>
      </c>
      <c r="AP7" s="31" t="s">
        <v>337</v>
      </c>
      <c r="AQ7" s="31" t="s">
        <v>338</v>
      </c>
      <c r="AR7" s="31" t="s">
        <v>339</v>
      </c>
      <c r="AS7" s="31" t="s">
        <v>340</v>
      </c>
      <c r="AT7" s="31" t="s">
        <v>341</v>
      </c>
      <c r="AU7" s="31" t="s">
        <v>342</v>
      </c>
      <c r="AV7" s="31" t="s">
        <v>343</v>
      </c>
      <c r="AW7" s="31" t="s">
        <v>344</v>
      </c>
      <c r="AX7" s="31" t="s">
        <v>345</v>
      </c>
      <c r="AY7" s="31" t="s">
        <v>346</v>
      </c>
      <c r="AZ7" s="34"/>
      <c r="BA7" s="32"/>
    </row>
    <row r="8" ht="29.25" customHeight="1" spans="1:53">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4"/>
      <c r="BA8" s="32"/>
    </row>
    <row r="9" customHeight="1" spans="1:53">
      <c r="A9" s="34" t="s">
        <v>266</v>
      </c>
      <c r="B9" s="34" t="s">
        <v>266</v>
      </c>
      <c r="C9" s="34" t="s">
        <v>266</v>
      </c>
      <c r="D9" s="34" t="s">
        <v>266</v>
      </c>
      <c r="E9" s="34" t="s">
        <v>266</v>
      </c>
      <c r="F9" s="34" t="s">
        <v>266</v>
      </c>
      <c r="G9" s="34" t="s">
        <v>266</v>
      </c>
      <c r="H9" s="34" t="s">
        <v>266</v>
      </c>
      <c r="I9" s="34" t="s">
        <v>266</v>
      </c>
      <c r="J9" s="34" t="s">
        <v>266</v>
      </c>
      <c r="K9" s="34">
        <v>1</v>
      </c>
      <c r="L9" s="34">
        <v>2</v>
      </c>
      <c r="M9" s="34">
        <v>3</v>
      </c>
      <c r="N9" s="34">
        <v>4</v>
      </c>
      <c r="O9" s="34">
        <v>5</v>
      </c>
      <c r="P9" s="34">
        <v>6</v>
      </c>
      <c r="Q9" s="34">
        <v>7</v>
      </c>
      <c r="R9" s="34">
        <v>8</v>
      </c>
      <c r="S9" s="34">
        <v>9</v>
      </c>
      <c r="T9" s="34">
        <v>10</v>
      </c>
      <c r="U9" s="34">
        <v>11</v>
      </c>
      <c r="V9" s="34">
        <v>12</v>
      </c>
      <c r="W9" s="34">
        <v>13</v>
      </c>
      <c r="X9" s="34">
        <v>14</v>
      </c>
      <c r="Y9" s="34">
        <v>15</v>
      </c>
      <c r="Z9" s="34">
        <v>16</v>
      </c>
      <c r="AA9" s="34">
        <v>17</v>
      </c>
      <c r="AB9" s="34">
        <v>18</v>
      </c>
      <c r="AC9" s="34">
        <v>19</v>
      </c>
      <c r="AD9" s="34">
        <v>20</v>
      </c>
      <c r="AE9" s="34">
        <v>21</v>
      </c>
      <c r="AF9" s="34">
        <v>22</v>
      </c>
      <c r="AG9" s="34">
        <v>23</v>
      </c>
      <c r="AH9" s="34">
        <v>24</v>
      </c>
      <c r="AI9" s="34">
        <v>25</v>
      </c>
      <c r="AJ9" s="34">
        <v>26</v>
      </c>
      <c r="AK9" s="34">
        <v>27</v>
      </c>
      <c r="AL9" s="34">
        <v>28</v>
      </c>
      <c r="AM9" s="34">
        <v>29</v>
      </c>
      <c r="AN9" s="34">
        <v>30</v>
      </c>
      <c r="AO9" s="34">
        <v>31</v>
      </c>
      <c r="AP9" s="34">
        <v>32</v>
      </c>
      <c r="AQ9" s="34">
        <v>33</v>
      </c>
      <c r="AR9" s="34">
        <v>34</v>
      </c>
      <c r="AS9" s="34">
        <v>35</v>
      </c>
      <c r="AT9" s="34">
        <v>36</v>
      </c>
      <c r="AU9" s="34">
        <v>37</v>
      </c>
      <c r="AV9" s="34">
        <v>38</v>
      </c>
      <c r="AW9" s="34">
        <v>39</v>
      </c>
      <c r="AX9" s="34">
        <v>40</v>
      </c>
      <c r="AY9" s="34">
        <v>41</v>
      </c>
      <c r="AZ9" s="34"/>
      <c r="BA9" s="33"/>
    </row>
    <row r="10" s="26" customFormat="1" ht="26.25" customHeight="1" spans="1:53">
      <c r="A10" s="35"/>
      <c r="B10" s="35" t="s">
        <v>67</v>
      </c>
      <c r="C10" s="35"/>
      <c r="D10" s="35"/>
      <c r="E10" s="35"/>
      <c r="F10" s="35"/>
      <c r="G10" s="35"/>
      <c r="H10" s="35"/>
      <c r="I10" s="35"/>
      <c r="J10" s="35"/>
      <c r="K10" s="41">
        <v>5850000</v>
      </c>
      <c r="L10" s="41">
        <v>5490000</v>
      </c>
      <c r="M10" s="41">
        <v>0</v>
      </c>
      <c r="N10" s="41">
        <v>0</v>
      </c>
      <c r="O10" s="41">
        <v>0</v>
      </c>
      <c r="P10" s="41">
        <v>0</v>
      </c>
      <c r="Q10" s="41">
        <v>0</v>
      </c>
      <c r="R10" s="41">
        <v>0</v>
      </c>
      <c r="S10" s="41">
        <v>5850000</v>
      </c>
      <c r="T10" s="41">
        <v>5490000</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ht="26.25" customHeight="1" spans="1:53">
      <c r="A11" s="35" t="s">
        <v>68</v>
      </c>
      <c r="B11" s="35" t="s">
        <v>243</v>
      </c>
      <c r="C11" s="35" t="s">
        <v>347</v>
      </c>
      <c r="D11" s="35" t="s">
        <v>348</v>
      </c>
      <c r="E11" s="35" t="s">
        <v>349</v>
      </c>
      <c r="F11" s="35" t="s">
        <v>350</v>
      </c>
      <c r="G11" s="35" t="s">
        <v>351</v>
      </c>
      <c r="H11" s="35" t="s">
        <v>276</v>
      </c>
      <c r="I11" s="35" t="s">
        <v>352</v>
      </c>
      <c r="J11" s="35" t="s">
        <v>353</v>
      </c>
      <c r="K11" s="41">
        <v>2450000</v>
      </c>
      <c r="L11" s="41">
        <v>2090000</v>
      </c>
      <c r="M11" s="41">
        <v>0</v>
      </c>
      <c r="N11" s="41">
        <v>0</v>
      </c>
      <c r="O11" s="41">
        <v>0</v>
      </c>
      <c r="P11" s="41">
        <v>0</v>
      </c>
      <c r="Q11" s="41">
        <v>0</v>
      </c>
      <c r="R11" s="41">
        <v>0</v>
      </c>
      <c r="S11" s="41">
        <v>2450000</v>
      </c>
      <c r="T11" s="41">
        <v>2090000</v>
      </c>
      <c r="U11" s="35" t="s">
        <v>353</v>
      </c>
      <c r="V11" s="35" t="s">
        <v>353</v>
      </c>
      <c r="W11" s="35" t="s">
        <v>354</v>
      </c>
      <c r="X11" s="35" t="s">
        <v>354</v>
      </c>
      <c r="Y11" s="35" t="s">
        <v>355</v>
      </c>
      <c r="Z11" s="35"/>
      <c r="AA11" s="35"/>
      <c r="AB11" s="35" t="s">
        <v>356</v>
      </c>
      <c r="AC11" s="35"/>
      <c r="AD11" s="35"/>
      <c r="AE11" s="35" t="s">
        <v>357</v>
      </c>
      <c r="AF11" s="35"/>
      <c r="AG11" s="35"/>
      <c r="AH11" s="35" t="s">
        <v>358</v>
      </c>
      <c r="AI11" s="35"/>
      <c r="AJ11" s="35"/>
      <c r="AK11" s="35" t="s">
        <v>359</v>
      </c>
      <c r="AL11" s="35" t="s">
        <v>360</v>
      </c>
      <c r="AM11" s="35"/>
      <c r="AN11" s="35" t="s">
        <v>359</v>
      </c>
      <c r="AO11" s="35" t="s">
        <v>360</v>
      </c>
      <c r="AP11" s="35"/>
      <c r="AQ11" s="35" t="s">
        <v>359</v>
      </c>
      <c r="AR11" s="35" t="s">
        <v>360</v>
      </c>
      <c r="AS11" s="35"/>
      <c r="AT11" s="35" t="s">
        <v>359</v>
      </c>
      <c r="AU11" s="35" t="s">
        <v>360</v>
      </c>
      <c r="AV11" s="35"/>
      <c r="AW11" s="35" t="s">
        <v>359</v>
      </c>
      <c r="AX11" s="35" t="s">
        <v>360</v>
      </c>
      <c r="AY11" s="35"/>
      <c r="AZ11" s="35"/>
      <c r="BA11" s="35"/>
    </row>
    <row r="12" ht="26.25" customHeight="1" spans="1:53">
      <c r="A12" s="35" t="s">
        <v>68</v>
      </c>
      <c r="B12" s="35" t="s">
        <v>243</v>
      </c>
      <c r="C12" s="35" t="s">
        <v>347</v>
      </c>
      <c r="D12" s="35" t="s">
        <v>348</v>
      </c>
      <c r="E12" s="35" t="s">
        <v>349</v>
      </c>
      <c r="F12" s="35" t="s">
        <v>350</v>
      </c>
      <c r="G12" s="35" t="s">
        <v>351</v>
      </c>
      <c r="H12" s="35" t="s">
        <v>276</v>
      </c>
      <c r="I12" s="35" t="s">
        <v>361</v>
      </c>
      <c r="J12" s="35" t="s">
        <v>362</v>
      </c>
      <c r="K12" s="41">
        <v>400000</v>
      </c>
      <c r="L12" s="41">
        <v>400000</v>
      </c>
      <c r="M12" s="41">
        <v>0</v>
      </c>
      <c r="N12" s="41">
        <v>0</v>
      </c>
      <c r="O12" s="41">
        <v>0</v>
      </c>
      <c r="P12" s="41">
        <v>0</v>
      </c>
      <c r="Q12" s="41">
        <v>0</v>
      </c>
      <c r="R12" s="41">
        <v>0</v>
      </c>
      <c r="S12" s="41">
        <v>400000</v>
      </c>
      <c r="T12" s="41">
        <v>400000</v>
      </c>
      <c r="U12" s="35" t="s">
        <v>362</v>
      </c>
      <c r="V12" s="35" t="s">
        <v>362</v>
      </c>
      <c r="W12" s="35" t="s">
        <v>354</v>
      </c>
      <c r="X12" s="35" t="s">
        <v>354</v>
      </c>
      <c r="Y12" s="35" t="s">
        <v>355</v>
      </c>
      <c r="Z12" s="35"/>
      <c r="AA12" s="35"/>
      <c r="AB12" s="35" t="s">
        <v>356</v>
      </c>
      <c r="AC12" s="35"/>
      <c r="AD12" s="35"/>
      <c r="AE12" s="35" t="s">
        <v>357</v>
      </c>
      <c r="AF12" s="35"/>
      <c r="AG12" s="35"/>
      <c r="AH12" s="35" t="s">
        <v>358</v>
      </c>
      <c r="AI12" s="35"/>
      <c r="AJ12" s="35"/>
      <c r="AK12" s="35" t="s">
        <v>359</v>
      </c>
      <c r="AL12" s="35" t="s">
        <v>360</v>
      </c>
      <c r="AM12" s="35"/>
      <c r="AN12" s="35" t="s">
        <v>359</v>
      </c>
      <c r="AO12" s="35" t="s">
        <v>360</v>
      </c>
      <c r="AP12" s="35"/>
      <c r="AQ12" s="35" t="s">
        <v>359</v>
      </c>
      <c r="AR12" s="35" t="s">
        <v>360</v>
      </c>
      <c r="AS12" s="35"/>
      <c r="AT12" s="35" t="s">
        <v>359</v>
      </c>
      <c r="AU12" s="35" t="s">
        <v>360</v>
      </c>
      <c r="AV12" s="35"/>
      <c r="AW12" s="35" t="s">
        <v>359</v>
      </c>
      <c r="AX12" s="35" t="s">
        <v>360</v>
      </c>
      <c r="AY12" s="35"/>
      <c r="AZ12" s="35"/>
      <c r="BA12" s="35"/>
    </row>
    <row r="13" ht="26.25" customHeight="1" spans="1:53">
      <c r="A13" s="35" t="s">
        <v>68</v>
      </c>
      <c r="B13" s="35" t="s">
        <v>243</v>
      </c>
      <c r="C13" s="35" t="s">
        <v>347</v>
      </c>
      <c r="D13" s="35" t="s">
        <v>348</v>
      </c>
      <c r="E13" s="35" t="s">
        <v>349</v>
      </c>
      <c r="F13" s="35" t="s">
        <v>350</v>
      </c>
      <c r="G13" s="35" t="s">
        <v>351</v>
      </c>
      <c r="H13" s="35" t="s">
        <v>276</v>
      </c>
      <c r="I13" s="35" t="s">
        <v>363</v>
      </c>
      <c r="J13" s="35" t="s">
        <v>364</v>
      </c>
      <c r="K13" s="41">
        <v>1000000</v>
      </c>
      <c r="L13" s="41">
        <v>1000000</v>
      </c>
      <c r="M13" s="41">
        <v>0</v>
      </c>
      <c r="N13" s="41">
        <v>0</v>
      </c>
      <c r="O13" s="41">
        <v>0</v>
      </c>
      <c r="P13" s="41">
        <v>0</v>
      </c>
      <c r="Q13" s="41">
        <v>0</v>
      </c>
      <c r="R13" s="41">
        <v>0</v>
      </c>
      <c r="S13" s="41">
        <v>1000000</v>
      </c>
      <c r="T13" s="41">
        <v>1000000</v>
      </c>
      <c r="U13" s="35" t="s">
        <v>365</v>
      </c>
      <c r="V13" s="35" t="s">
        <v>365</v>
      </c>
      <c r="W13" s="35" t="s">
        <v>354</v>
      </c>
      <c r="X13" s="35" t="s">
        <v>354</v>
      </c>
      <c r="Y13" s="35" t="s">
        <v>355</v>
      </c>
      <c r="Z13" s="35"/>
      <c r="AA13" s="35"/>
      <c r="AB13" s="35" t="s">
        <v>356</v>
      </c>
      <c r="AC13" s="35"/>
      <c r="AD13" s="35"/>
      <c r="AE13" s="35" t="s">
        <v>357</v>
      </c>
      <c r="AF13" s="35"/>
      <c r="AG13" s="35"/>
      <c r="AH13" s="35" t="s">
        <v>358</v>
      </c>
      <c r="AI13" s="35"/>
      <c r="AJ13" s="35"/>
      <c r="AK13" s="35" t="s">
        <v>359</v>
      </c>
      <c r="AL13" s="35" t="s">
        <v>360</v>
      </c>
      <c r="AM13" s="35"/>
      <c r="AN13" s="35" t="s">
        <v>359</v>
      </c>
      <c r="AO13" s="35" t="s">
        <v>360</v>
      </c>
      <c r="AP13" s="35"/>
      <c r="AQ13" s="35" t="s">
        <v>359</v>
      </c>
      <c r="AR13" s="35" t="s">
        <v>360</v>
      </c>
      <c r="AS13" s="35"/>
      <c r="AT13" s="35" t="s">
        <v>359</v>
      </c>
      <c r="AU13" s="35" t="s">
        <v>360</v>
      </c>
      <c r="AV13" s="35"/>
      <c r="AW13" s="35" t="s">
        <v>359</v>
      </c>
      <c r="AX13" s="35" t="s">
        <v>360</v>
      </c>
      <c r="AY13" s="35"/>
      <c r="AZ13" s="35"/>
      <c r="BA13" s="35"/>
    </row>
    <row r="14" ht="26.25" customHeight="1" spans="1:53">
      <c r="A14" s="35" t="s">
        <v>68</v>
      </c>
      <c r="B14" s="35" t="s">
        <v>243</v>
      </c>
      <c r="C14" s="35" t="s">
        <v>347</v>
      </c>
      <c r="D14" s="35" t="s">
        <v>366</v>
      </c>
      <c r="E14" s="35" t="s">
        <v>349</v>
      </c>
      <c r="F14" s="35" t="s">
        <v>350</v>
      </c>
      <c r="G14" s="35" t="s">
        <v>351</v>
      </c>
      <c r="H14" s="35" t="s">
        <v>276</v>
      </c>
      <c r="I14" s="35" t="s">
        <v>367</v>
      </c>
      <c r="J14" s="35" t="s">
        <v>368</v>
      </c>
      <c r="K14" s="41">
        <v>2000000</v>
      </c>
      <c r="L14" s="41">
        <v>2000000</v>
      </c>
      <c r="M14" s="41">
        <v>0</v>
      </c>
      <c r="N14" s="41">
        <v>0</v>
      </c>
      <c r="O14" s="41">
        <v>0</v>
      </c>
      <c r="P14" s="41">
        <v>0</v>
      </c>
      <c r="Q14" s="41">
        <v>0</v>
      </c>
      <c r="R14" s="41">
        <v>0</v>
      </c>
      <c r="S14" s="41">
        <v>2000000</v>
      </c>
      <c r="T14" s="41">
        <v>2000000</v>
      </c>
      <c r="U14" s="35" t="s">
        <v>369</v>
      </c>
      <c r="V14" s="35" t="s">
        <v>369</v>
      </c>
      <c r="W14" s="35" t="s">
        <v>354</v>
      </c>
      <c r="X14" s="35" t="s">
        <v>354</v>
      </c>
      <c r="Y14" s="35" t="s">
        <v>355</v>
      </c>
      <c r="Z14" s="35"/>
      <c r="AA14" s="35"/>
      <c r="AB14" s="35" t="s">
        <v>356</v>
      </c>
      <c r="AC14" s="35"/>
      <c r="AD14" s="35"/>
      <c r="AE14" s="35" t="s">
        <v>357</v>
      </c>
      <c r="AF14" s="35"/>
      <c r="AG14" s="35"/>
      <c r="AH14" s="35" t="s">
        <v>358</v>
      </c>
      <c r="AI14" s="35"/>
      <c r="AJ14" s="35"/>
      <c r="AK14" s="35" t="s">
        <v>359</v>
      </c>
      <c r="AL14" s="35" t="s">
        <v>360</v>
      </c>
      <c r="AM14" s="35"/>
      <c r="AN14" s="35" t="s">
        <v>359</v>
      </c>
      <c r="AO14" s="35" t="s">
        <v>360</v>
      </c>
      <c r="AP14" s="35"/>
      <c r="AQ14" s="35" t="s">
        <v>359</v>
      </c>
      <c r="AR14" s="35" t="s">
        <v>360</v>
      </c>
      <c r="AS14" s="35"/>
      <c r="AT14" s="35" t="s">
        <v>359</v>
      </c>
      <c r="AU14" s="35" t="s">
        <v>360</v>
      </c>
      <c r="AV14" s="35"/>
      <c r="AW14" s="35" t="s">
        <v>359</v>
      </c>
      <c r="AX14" s="35" t="s">
        <v>360</v>
      </c>
      <c r="AY14" s="35"/>
      <c r="AZ14" s="35"/>
      <c r="BA14" s="35"/>
    </row>
    <row r="19" spans="54:55">
      <c r="BB19" s="27">
        <v>0</v>
      </c>
      <c r="BC19" s="27">
        <v>0</v>
      </c>
    </row>
    <row r="20" spans="38:38">
      <c r="AL20" s="43"/>
    </row>
  </sheetData>
  <sheetProtection formatCells="0" formatColumns="0" formatRows="0"/>
  <mergeCells count="75">
    <mergeCell ref="A2:BA2"/>
    <mergeCell ref="A3:E3"/>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showGridLines="0" showZeros="0" workbookViewId="0">
      <selection activeCell="A3" sqref="A3:K3"/>
    </sheetView>
  </sheetViews>
  <sheetFormatPr defaultColWidth="9" defaultRowHeight="13.5"/>
  <cols>
    <col min="1" max="1" width="15.125" style="10" customWidth="1"/>
    <col min="2" max="2" width="18.625" style="10" customWidth="1"/>
    <col min="3" max="3" width="7.75" style="10" customWidth="1"/>
    <col min="4" max="4" width="9" style="10"/>
    <col min="5" max="5" width="7.75" style="10" customWidth="1"/>
    <col min="6" max="6" width="5" style="10" customWidth="1"/>
    <col min="7" max="7" width="5.375" style="10" customWidth="1"/>
    <col min="8" max="8" width="10.125" style="10" customWidth="1"/>
    <col min="9" max="9" width="11" style="10" customWidth="1"/>
    <col min="10" max="10" width="10.875" style="10" customWidth="1"/>
    <col min="11" max="11" width="9" style="10"/>
    <col min="12" max="12" width="8.375" style="10" customWidth="1"/>
    <col min="13" max="13" width="6.5" style="10" customWidth="1"/>
    <col min="14" max="15" width="9.625" style="10" customWidth="1"/>
    <col min="16" max="16384" width="9" style="10"/>
  </cols>
  <sheetData>
    <row r="1" customHeight="1" spans="12:15">
      <c r="L1" s="20"/>
      <c r="M1" s="20"/>
      <c r="N1" s="20"/>
      <c r="O1" s="20" t="s">
        <v>370</v>
      </c>
    </row>
    <row r="2" ht="22.5" customHeight="1" spans="1:15">
      <c r="A2" s="11" t="s">
        <v>371</v>
      </c>
      <c r="B2" s="11"/>
      <c r="C2" s="11"/>
      <c r="D2" s="11"/>
      <c r="E2" s="11"/>
      <c r="F2" s="11"/>
      <c r="G2" s="11"/>
      <c r="H2" s="11"/>
      <c r="I2" s="11"/>
      <c r="J2" s="11"/>
      <c r="K2" s="11"/>
      <c r="L2" s="11"/>
      <c r="M2" s="11"/>
      <c r="N2" s="11"/>
      <c r="O2" s="11"/>
    </row>
    <row r="3" customHeight="1" spans="1:15">
      <c r="A3" s="12" t="s">
        <v>59</v>
      </c>
      <c r="B3" s="13"/>
      <c r="C3" s="13"/>
      <c r="D3" s="13"/>
      <c r="E3" s="13"/>
      <c r="F3" s="13"/>
      <c r="G3" s="13"/>
      <c r="H3" s="13"/>
      <c r="I3" s="13"/>
      <c r="J3" s="13"/>
      <c r="K3" s="13"/>
      <c r="L3" s="21"/>
      <c r="M3" s="21"/>
      <c r="N3" s="21"/>
      <c r="O3" s="21" t="s">
        <v>2</v>
      </c>
    </row>
    <row r="4" ht="14.25" customHeight="1" spans="1:15">
      <c r="A4" s="14" t="s">
        <v>248</v>
      </c>
      <c r="B4" s="14" t="s">
        <v>64</v>
      </c>
      <c r="C4" s="14" t="s">
        <v>372</v>
      </c>
      <c r="D4" s="14" t="s">
        <v>373</v>
      </c>
      <c r="E4" s="14" t="s">
        <v>374</v>
      </c>
      <c r="F4" s="14" t="s">
        <v>375</v>
      </c>
      <c r="G4" s="14" t="s">
        <v>376</v>
      </c>
      <c r="H4" s="14" t="s">
        <v>61</v>
      </c>
      <c r="I4" s="22" t="s">
        <v>65</v>
      </c>
      <c r="J4" s="23" t="s">
        <v>377</v>
      </c>
      <c r="K4" s="23" t="s">
        <v>378</v>
      </c>
      <c r="L4" s="23" t="s">
        <v>379</v>
      </c>
      <c r="M4" s="23" t="s">
        <v>23</v>
      </c>
      <c r="N4" s="23" t="s">
        <v>28</v>
      </c>
      <c r="O4" s="23" t="s">
        <v>380</v>
      </c>
    </row>
    <row r="5" ht="62.25" customHeight="1" spans="1:15">
      <c r="A5" s="14"/>
      <c r="B5" s="14"/>
      <c r="C5" s="14"/>
      <c r="D5" s="14"/>
      <c r="E5" s="14"/>
      <c r="F5" s="14"/>
      <c r="G5" s="14"/>
      <c r="H5" s="14"/>
      <c r="I5" s="24"/>
      <c r="J5" s="25"/>
      <c r="K5" s="25"/>
      <c r="L5" s="25"/>
      <c r="M5" s="25"/>
      <c r="N5" s="25"/>
      <c r="O5" s="25"/>
    </row>
    <row r="6" s="9" customFormat="1" ht="22.5" customHeight="1" spans="1:15">
      <c r="A6" s="15"/>
      <c r="B6" s="15" t="s">
        <v>67</v>
      </c>
      <c r="C6" s="15"/>
      <c r="D6" s="15"/>
      <c r="E6" s="16"/>
      <c r="F6" s="17">
        <v>0</v>
      </c>
      <c r="G6" s="18"/>
      <c r="H6" s="19">
        <v>600000</v>
      </c>
      <c r="I6" s="19">
        <v>600000</v>
      </c>
      <c r="J6" s="19">
        <v>0</v>
      </c>
      <c r="K6" s="19">
        <v>0</v>
      </c>
      <c r="L6" s="19">
        <v>0</v>
      </c>
      <c r="M6" s="19">
        <v>0</v>
      </c>
      <c r="N6" s="19">
        <v>0</v>
      </c>
      <c r="O6" s="19">
        <v>0</v>
      </c>
    </row>
    <row r="7" ht="22.5" customHeight="1" spans="1:15">
      <c r="A7" s="15"/>
      <c r="B7" s="15" t="s">
        <v>243</v>
      </c>
      <c r="C7" s="15"/>
      <c r="D7" s="15"/>
      <c r="E7" s="16"/>
      <c r="F7" s="17">
        <v>0</v>
      </c>
      <c r="G7" s="18"/>
      <c r="H7" s="19">
        <v>600000</v>
      </c>
      <c r="I7" s="19">
        <v>600000</v>
      </c>
      <c r="J7" s="19">
        <v>0</v>
      </c>
      <c r="K7" s="19">
        <v>0</v>
      </c>
      <c r="L7" s="19">
        <v>0</v>
      </c>
      <c r="M7" s="19">
        <v>0</v>
      </c>
      <c r="N7" s="19">
        <v>0</v>
      </c>
      <c r="O7" s="19">
        <v>0</v>
      </c>
    </row>
    <row r="8" ht="22.5" customHeight="1" spans="1:15">
      <c r="A8" s="15" t="s">
        <v>68</v>
      </c>
      <c r="B8" s="15" t="s">
        <v>381</v>
      </c>
      <c r="C8" s="15" t="s">
        <v>382</v>
      </c>
      <c r="D8" s="15" t="s">
        <v>230</v>
      </c>
      <c r="E8" s="16" t="s">
        <v>383</v>
      </c>
      <c r="F8" s="17">
        <v>0</v>
      </c>
      <c r="G8" s="18"/>
      <c r="H8" s="19">
        <v>300000</v>
      </c>
      <c r="I8" s="19">
        <v>300000</v>
      </c>
      <c r="J8" s="19">
        <v>0</v>
      </c>
      <c r="K8" s="19">
        <v>0</v>
      </c>
      <c r="L8" s="19">
        <v>0</v>
      </c>
      <c r="M8" s="19">
        <v>0</v>
      </c>
      <c r="N8" s="19">
        <v>0</v>
      </c>
      <c r="O8" s="19">
        <v>0</v>
      </c>
    </row>
    <row r="9" ht="22.5" customHeight="1" spans="1:15">
      <c r="A9" s="15" t="s">
        <v>68</v>
      </c>
      <c r="B9" s="15" t="s">
        <v>381</v>
      </c>
      <c r="C9" s="15" t="s">
        <v>384</v>
      </c>
      <c r="D9" s="15" t="s">
        <v>230</v>
      </c>
      <c r="E9" s="16" t="s">
        <v>385</v>
      </c>
      <c r="F9" s="17">
        <v>0</v>
      </c>
      <c r="G9" s="18"/>
      <c r="H9" s="19">
        <v>300000</v>
      </c>
      <c r="I9" s="19">
        <v>300000</v>
      </c>
      <c r="J9" s="19">
        <v>0</v>
      </c>
      <c r="K9" s="19">
        <v>0</v>
      </c>
      <c r="L9" s="19">
        <v>0</v>
      </c>
      <c r="M9" s="19">
        <v>0</v>
      </c>
      <c r="N9" s="19">
        <v>0</v>
      </c>
      <c r="O9" s="19">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showGridLines="0" workbookViewId="0">
      <selection activeCell="C12" sqref="C12"/>
    </sheetView>
  </sheetViews>
  <sheetFormatPr defaultColWidth="9" defaultRowHeight="13.5" outlineLevelCol="4"/>
  <cols>
    <col min="1" max="1" width="8.875" customWidth="1"/>
    <col min="2" max="2" width="15.625" customWidth="1"/>
    <col min="3" max="3" width="97" customWidth="1"/>
    <col min="4" max="4" width="76" customWidth="1"/>
    <col min="5" max="5" width="11" customWidth="1"/>
  </cols>
  <sheetData>
    <row r="1" ht="36.95" customHeight="1" spans="1:5">
      <c r="A1" s="2" t="s">
        <v>386</v>
      </c>
      <c r="B1" s="2"/>
      <c r="C1" s="2"/>
      <c r="D1" s="2"/>
      <c r="E1" s="2"/>
    </row>
    <row r="2" customHeight="1" spans="5:5">
      <c r="E2" s="3" t="s">
        <v>247</v>
      </c>
    </row>
    <row r="3" ht="29.1" customHeight="1" spans="1:5">
      <c r="A3" s="4" t="s">
        <v>64</v>
      </c>
      <c r="B3" s="4" t="s">
        <v>229</v>
      </c>
      <c r="C3" s="4" t="s">
        <v>387</v>
      </c>
      <c r="D3" s="4" t="s">
        <v>388</v>
      </c>
      <c r="E3" s="4" t="s">
        <v>389</v>
      </c>
    </row>
    <row r="4" s="1" customFormat="1" ht="35.1" customHeight="1" spans="1:5">
      <c r="A4" s="5" t="s">
        <v>243</v>
      </c>
      <c r="B4" s="6" t="s">
        <v>85</v>
      </c>
      <c r="C4" s="5" t="s">
        <v>390</v>
      </c>
      <c r="D4" s="5" t="s">
        <v>391</v>
      </c>
      <c r="E4" s="7">
        <v>574.93</v>
      </c>
    </row>
    <row r="5" ht="35.1" customHeight="1" spans="1:5">
      <c r="A5" s="5" t="s">
        <v>243</v>
      </c>
      <c r="B5" s="8" t="s">
        <v>88</v>
      </c>
      <c r="C5" s="5" t="s">
        <v>390</v>
      </c>
      <c r="D5" s="5" t="s">
        <v>391</v>
      </c>
      <c r="E5" s="7">
        <v>95.64</v>
      </c>
    </row>
    <row r="6" ht="35.1" customHeight="1" spans="1:5">
      <c r="A6" s="5" t="s">
        <v>243</v>
      </c>
      <c r="B6" s="8" t="s">
        <v>87</v>
      </c>
      <c r="C6" s="5" t="s">
        <v>390</v>
      </c>
      <c r="D6" s="5" t="s">
        <v>391</v>
      </c>
      <c r="E6" s="7">
        <v>0.91</v>
      </c>
    </row>
    <row r="7" ht="35.1" customHeight="1" spans="1:5">
      <c r="A7" s="5" t="s">
        <v>243</v>
      </c>
      <c r="B7" s="5" t="s">
        <v>233</v>
      </c>
      <c r="C7" s="5" t="s">
        <v>392</v>
      </c>
      <c r="D7" s="5" t="s">
        <v>393</v>
      </c>
      <c r="E7" s="7">
        <v>200</v>
      </c>
    </row>
    <row r="8" ht="35.1" customHeight="1" spans="1:5">
      <c r="A8" s="5" t="s">
        <v>243</v>
      </c>
      <c r="B8" s="5" t="s">
        <v>231</v>
      </c>
      <c r="C8" s="5" t="s">
        <v>394</v>
      </c>
      <c r="D8" s="5" t="s">
        <v>395</v>
      </c>
      <c r="E8" s="7">
        <v>40.07</v>
      </c>
    </row>
    <row r="9" ht="35.1" customHeight="1" spans="1:5">
      <c r="A9" s="5" t="s">
        <v>243</v>
      </c>
      <c r="B9" s="5" t="s">
        <v>396</v>
      </c>
      <c r="C9" s="5" t="s">
        <v>397</v>
      </c>
      <c r="D9" s="5" t="s">
        <v>398</v>
      </c>
      <c r="E9" s="7">
        <v>209</v>
      </c>
    </row>
    <row r="10" ht="35.1" customHeight="1" spans="1:5">
      <c r="A10" s="5" t="s">
        <v>243</v>
      </c>
      <c r="B10" s="5" t="s">
        <v>234</v>
      </c>
      <c r="C10" s="5" t="s">
        <v>399</v>
      </c>
      <c r="D10" s="5" t="s">
        <v>400</v>
      </c>
      <c r="E10" s="7">
        <v>20</v>
      </c>
    </row>
    <row r="11" ht="35.1" customHeight="1" spans="1:5">
      <c r="A11" s="5" t="s">
        <v>243</v>
      </c>
      <c r="B11" s="5" t="s">
        <v>401</v>
      </c>
      <c r="C11" s="5" t="s">
        <v>402</v>
      </c>
      <c r="D11" s="5" t="s">
        <v>403</v>
      </c>
      <c r="E11" s="7">
        <v>100</v>
      </c>
    </row>
    <row r="12" ht="35.1" customHeight="1" spans="1:5">
      <c r="A12" s="5" t="s">
        <v>243</v>
      </c>
      <c r="B12" s="5" t="s">
        <v>235</v>
      </c>
      <c r="C12" s="5" t="s">
        <v>390</v>
      </c>
      <c r="D12" s="5" t="s">
        <v>391</v>
      </c>
      <c r="E12" s="7">
        <v>1.23</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showGridLines="0" showZeros="0" workbookViewId="0">
      <selection activeCell="A3" sqref="A3:E3"/>
    </sheetView>
  </sheetViews>
  <sheetFormatPr defaultColWidth="9" defaultRowHeight="13.5"/>
  <cols>
    <col min="1" max="1" width="7" customWidth="1"/>
    <col min="2" max="3" width="7.375" customWidth="1"/>
    <col min="4" max="4" width="13.375" customWidth="1"/>
    <col min="5" max="5" width="13.75" customWidth="1"/>
    <col min="6" max="7" width="12.625" customWidth="1"/>
    <col min="8" max="8" width="16.375" customWidth="1"/>
    <col min="9" max="9" width="9.375"/>
    <col min="10" max="10" width="12.625" customWidth="1"/>
    <col min="11" max="11" width="12.875" customWidth="1"/>
    <col min="12" max="12" width="19.875" customWidth="1"/>
  </cols>
  <sheetData>
    <row r="1" customHeight="1"/>
    <row r="2" ht="35.25" customHeight="1" spans="1:18">
      <c r="A2" s="46" t="s">
        <v>83</v>
      </c>
      <c r="B2" s="46"/>
      <c r="C2" s="46"/>
      <c r="D2" s="46"/>
      <c r="E2" s="46"/>
      <c r="F2" s="46"/>
      <c r="G2" s="46"/>
      <c r="H2" s="46"/>
      <c r="I2" s="46"/>
      <c r="J2" s="46"/>
      <c r="K2" s="46"/>
      <c r="L2" s="46"/>
      <c r="M2" s="46"/>
      <c r="N2" s="46"/>
      <c r="O2" s="46"/>
      <c r="P2" s="46"/>
      <c r="Q2" s="46"/>
      <c r="R2" s="46"/>
    </row>
    <row r="3" customHeight="1" spans="1:18">
      <c r="A3" s="29" t="s">
        <v>59</v>
      </c>
      <c r="B3" s="62"/>
      <c r="C3" s="62"/>
      <c r="D3" s="62"/>
      <c r="E3" s="62"/>
      <c r="R3" s="82" t="s">
        <v>2</v>
      </c>
    </row>
    <row r="4" ht="16.5" customHeight="1" spans="1:18">
      <c r="A4" s="75" t="s">
        <v>71</v>
      </c>
      <c r="B4" s="85"/>
      <c r="C4" s="85"/>
      <c r="D4" s="76"/>
      <c r="E4" s="74" t="s">
        <v>61</v>
      </c>
      <c r="F4" s="75" t="s">
        <v>7</v>
      </c>
      <c r="G4" s="85"/>
      <c r="H4" s="85"/>
      <c r="I4" s="76"/>
      <c r="J4" s="75" t="s">
        <v>19</v>
      </c>
      <c r="K4" s="85"/>
      <c r="L4" s="85"/>
      <c r="M4" s="85"/>
      <c r="N4" s="85"/>
      <c r="O4" s="85"/>
      <c r="P4" s="85"/>
      <c r="Q4" s="85"/>
      <c r="R4" s="76"/>
    </row>
    <row r="5" ht="16.5" customHeight="1" spans="1:18">
      <c r="A5" s="75" t="s">
        <v>84</v>
      </c>
      <c r="B5" s="85"/>
      <c r="C5" s="76"/>
      <c r="D5" s="74" t="s">
        <v>75</v>
      </c>
      <c r="E5" s="86"/>
      <c r="F5" s="74" t="s">
        <v>67</v>
      </c>
      <c r="G5" s="74" t="s">
        <v>85</v>
      </c>
      <c r="H5" s="74" t="s">
        <v>86</v>
      </c>
      <c r="I5" s="74" t="s">
        <v>87</v>
      </c>
      <c r="J5" s="74" t="s">
        <v>67</v>
      </c>
      <c r="K5" s="74" t="s">
        <v>88</v>
      </c>
      <c r="L5" s="74" t="s">
        <v>89</v>
      </c>
      <c r="M5" s="74" t="s">
        <v>90</v>
      </c>
      <c r="N5" s="74" t="s">
        <v>91</v>
      </c>
      <c r="O5" s="74" t="s">
        <v>92</v>
      </c>
      <c r="P5" s="74" t="s">
        <v>93</v>
      </c>
      <c r="Q5" s="74" t="s">
        <v>94</v>
      </c>
      <c r="R5" s="91" t="s">
        <v>95</v>
      </c>
    </row>
    <row r="6" ht="18" customHeight="1" spans="1:18">
      <c r="A6" s="88" t="s">
        <v>72</v>
      </c>
      <c r="B6" s="88" t="s">
        <v>73</v>
      </c>
      <c r="C6" s="88" t="s">
        <v>74</v>
      </c>
      <c r="D6" s="78"/>
      <c r="E6" s="78"/>
      <c r="F6" s="78"/>
      <c r="G6" s="78"/>
      <c r="H6" s="78"/>
      <c r="I6" s="78"/>
      <c r="J6" s="78"/>
      <c r="K6" s="78"/>
      <c r="L6" s="78"/>
      <c r="M6" s="78"/>
      <c r="N6" s="78"/>
      <c r="O6" s="78"/>
      <c r="P6" s="78"/>
      <c r="Q6" s="78"/>
      <c r="R6" s="92"/>
    </row>
    <row r="7" s="1" customFormat="1" ht="21.75" customHeight="1" spans="1:18">
      <c r="A7" s="177"/>
      <c r="B7" s="177"/>
      <c r="C7" s="177"/>
      <c r="D7" s="178" t="s">
        <v>67</v>
      </c>
      <c r="E7" s="81">
        <f>E8+E18</f>
        <v>12417745.31</v>
      </c>
      <c r="F7" s="81">
        <f>F8+F18</f>
        <v>6714791.27</v>
      </c>
      <c r="G7" s="81">
        <f>G8+G18</f>
        <v>5749271.27</v>
      </c>
      <c r="H7" s="81">
        <f>H8+H18</f>
        <v>956400</v>
      </c>
      <c r="I7" s="81">
        <f>I8+I18</f>
        <v>9120</v>
      </c>
      <c r="J7" s="81">
        <f t="shared" ref="J7:L7" si="0">J8+J15</f>
        <v>5702954.04</v>
      </c>
      <c r="K7" s="81">
        <f t="shared" si="0"/>
        <v>4102954.04</v>
      </c>
      <c r="L7" s="81">
        <f t="shared" si="0"/>
        <v>1600000</v>
      </c>
      <c r="M7" s="81">
        <v>0</v>
      </c>
      <c r="N7" s="81">
        <v>0</v>
      </c>
      <c r="O7" s="81">
        <v>0</v>
      </c>
      <c r="P7" s="167">
        <v>0</v>
      </c>
      <c r="Q7" s="81">
        <v>0</v>
      </c>
      <c r="R7" s="81">
        <v>0</v>
      </c>
    </row>
    <row r="8" ht="21.75" customHeight="1" spans="1:18">
      <c r="A8" s="177" t="s">
        <v>96</v>
      </c>
      <c r="B8" s="177"/>
      <c r="C8" s="177"/>
      <c r="D8" s="178"/>
      <c r="E8" s="81">
        <f>E9+E13+E16</f>
        <v>11928393.23</v>
      </c>
      <c r="F8" s="81">
        <f>F9+F13+F16</f>
        <v>6225439.19</v>
      </c>
      <c r="G8" s="81">
        <f>G9+G13+G16</f>
        <v>5259919.19</v>
      </c>
      <c r="H8" s="81">
        <f>H9+H13+H16</f>
        <v>956400</v>
      </c>
      <c r="I8" s="81">
        <f>I9+I13+I16</f>
        <v>9120</v>
      </c>
      <c r="J8" s="81">
        <f>J9+J16</f>
        <v>5702954.04</v>
      </c>
      <c r="K8" s="81">
        <f>K9+K16</f>
        <v>4102954.04</v>
      </c>
      <c r="L8" s="81">
        <f>L9+L16</f>
        <v>1600000</v>
      </c>
      <c r="M8" s="81">
        <v>0</v>
      </c>
      <c r="N8" s="81">
        <v>0</v>
      </c>
      <c r="O8" s="81">
        <v>0</v>
      </c>
      <c r="P8" s="167">
        <v>0</v>
      </c>
      <c r="Q8" s="81">
        <v>0</v>
      </c>
      <c r="R8" s="81">
        <v>0</v>
      </c>
    </row>
    <row r="9" ht="21.75" customHeight="1" spans="1:18">
      <c r="A9" s="177"/>
      <c r="B9" s="177" t="s">
        <v>97</v>
      </c>
      <c r="C9" s="177"/>
      <c r="D9" s="178"/>
      <c r="E9" s="81">
        <f>E10+E11+E12</f>
        <v>11023353.23</v>
      </c>
      <c r="F9" s="81">
        <f>F10+F11+F12</f>
        <v>5520399.19</v>
      </c>
      <c r="G9" s="81">
        <f>G10+G11+G12</f>
        <v>4554879.19</v>
      </c>
      <c r="H9" s="81">
        <f>H10+H11+H12</f>
        <v>956400</v>
      </c>
      <c r="I9" s="81">
        <f>I10+I11+I12</f>
        <v>9120</v>
      </c>
      <c r="J9" s="81">
        <f>K9+L9</f>
        <v>5502954.04</v>
      </c>
      <c r="K9" s="81">
        <v>4102954.04</v>
      </c>
      <c r="L9" s="81">
        <v>1400000</v>
      </c>
      <c r="M9" s="81">
        <v>0</v>
      </c>
      <c r="N9" s="81">
        <v>0</v>
      </c>
      <c r="O9" s="81">
        <v>0</v>
      </c>
      <c r="P9" s="167">
        <v>0</v>
      </c>
      <c r="Q9" s="81">
        <v>0</v>
      </c>
      <c r="R9" s="81">
        <v>0</v>
      </c>
    </row>
    <row r="10" ht="21.75" customHeight="1" spans="1:18">
      <c r="A10" s="177" t="s">
        <v>98</v>
      </c>
      <c r="B10" s="177" t="s">
        <v>99</v>
      </c>
      <c r="C10" s="177" t="s">
        <v>100</v>
      </c>
      <c r="D10" s="178" t="s">
        <v>76</v>
      </c>
      <c r="E10" s="81">
        <v>3479456.96</v>
      </c>
      <c r="F10" s="81">
        <v>3479456.96</v>
      </c>
      <c r="G10" s="81">
        <v>3479456.96</v>
      </c>
      <c r="H10" s="81">
        <v>0</v>
      </c>
      <c r="I10" s="81">
        <v>0</v>
      </c>
      <c r="J10" s="81">
        <v>0</v>
      </c>
      <c r="K10" s="81">
        <v>0</v>
      </c>
      <c r="L10" s="81">
        <v>0</v>
      </c>
      <c r="M10" s="81">
        <v>0</v>
      </c>
      <c r="N10" s="81">
        <v>0</v>
      </c>
      <c r="O10" s="81">
        <v>0</v>
      </c>
      <c r="P10" s="167">
        <v>0</v>
      </c>
      <c r="Q10" s="81">
        <v>0</v>
      </c>
      <c r="R10" s="81">
        <v>0</v>
      </c>
    </row>
    <row r="11" ht="21.75" customHeight="1" spans="1:18">
      <c r="A11" s="177" t="s">
        <v>98</v>
      </c>
      <c r="B11" s="177" t="s">
        <v>99</v>
      </c>
      <c r="C11" s="177" t="s">
        <v>97</v>
      </c>
      <c r="D11" s="178" t="s">
        <v>77</v>
      </c>
      <c r="E11" s="81">
        <v>781400</v>
      </c>
      <c r="F11" s="81">
        <v>781400</v>
      </c>
      <c r="G11" s="81">
        <v>0</v>
      </c>
      <c r="H11" s="81">
        <v>781400</v>
      </c>
      <c r="I11" s="81">
        <v>0</v>
      </c>
      <c r="J11" s="81">
        <v>0</v>
      </c>
      <c r="K11" s="81">
        <v>0</v>
      </c>
      <c r="L11" s="81">
        <v>0</v>
      </c>
      <c r="M11" s="81">
        <v>0</v>
      </c>
      <c r="N11" s="81">
        <v>0</v>
      </c>
      <c r="O11" s="81">
        <v>0</v>
      </c>
      <c r="P11" s="167">
        <v>0</v>
      </c>
      <c r="Q11" s="81">
        <v>0</v>
      </c>
      <c r="R11" s="81">
        <v>0</v>
      </c>
    </row>
    <row r="12" ht="21.75" customHeight="1" spans="1:18">
      <c r="A12" s="177" t="s">
        <v>98</v>
      </c>
      <c r="B12" s="177" t="s">
        <v>99</v>
      </c>
      <c r="C12" s="177" t="s">
        <v>101</v>
      </c>
      <c r="D12" s="178" t="s">
        <v>78</v>
      </c>
      <c r="E12" s="81">
        <f>F12+J12</f>
        <v>6762496.27</v>
      </c>
      <c r="F12" s="81">
        <f>G12+H12+I12</f>
        <v>1259542.23</v>
      </c>
      <c r="G12" s="81">
        <v>1075422.23</v>
      </c>
      <c r="H12" s="81">
        <v>175000</v>
      </c>
      <c r="I12" s="81">
        <v>9120</v>
      </c>
      <c r="J12" s="81">
        <f>K12+L12</f>
        <v>5502954.04</v>
      </c>
      <c r="K12" s="81">
        <v>4102954.04</v>
      </c>
      <c r="L12" s="81">
        <v>1400000</v>
      </c>
      <c r="M12" s="81">
        <v>0</v>
      </c>
      <c r="N12" s="81">
        <v>0</v>
      </c>
      <c r="O12" s="81">
        <v>0</v>
      </c>
      <c r="P12" s="167">
        <v>0</v>
      </c>
      <c r="Q12" s="81">
        <v>0</v>
      </c>
      <c r="R12" s="81">
        <v>0</v>
      </c>
    </row>
    <row r="13" ht="21.75" customHeight="1" spans="1:18">
      <c r="A13" s="177"/>
      <c r="B13" s="177" t="s">
        <v>102</v>
      </c>
      <c r="C13" s="177"/>
      <c r="D13" s="178"/>
      <c r="E13" s="81">
        <f>E14+E15</f>
        <v>705040</v>
      </c>
      <c r="F13" s="81">
        <f>F14+F15</f>
        <v>705040</v>
      </c>
      <c r="G13" s="81">
        <f>G14+G15</f>
        <v>705040</v>
      </c>
      <c r="H13" s="81">
        <v>0</v>
      </c>
      <c r="I13" s="81">
        <v>0</v>
      </c>
      <c r="J13" s="81">
        <v>0</v>
      </c>
      <c r="K13" s="81">
        <v>0</v>
      </c>
      <c r="L13" s="81">
        <v>0</v>
      </c>
      <c r="M13" s="81">
        <v>0</v>
      </c>
      <c r="N13" s="81">
        <v>0</v>
      </c>
      <c r="O13" s="81">
        <v>0</v>
      </c>
      <c r="P13" s="167">
        <v>0</v>
      </c>
      <c r="Q13" s="81">
        <v>0</v>
      </c>
      <c r="R13" s="81">
        <v>0</v>
      </c>
    </row>
    <row r="14" ht="21.75" customHeight="1" spans="1:18">
      <c r="A14" s="177" t="s">
        <v>98</v>
      </c>
      <c r="B14" s="177" t="s">
        <v>103</v>
      </c>
      <c r="C14" s="177" t="s">
        <v>102</v>
      </c>
      <c r="D14" s="178" t="s">
        <v>79</v>
      </c>
      <c r="E14" s="81">
        <v>652469.44</v>
      </c>
      <c r="F14" s="81">
        <v>652469.44</v>
      </c>
      <c r="G14" s="81">
        <v>652469.44</v>
      </c>
      <c r="H14" s="81">
        <v>0</v>
      </c>
      <c r="I14" s="81">
        <v>0</v>
      </c>
      <c r="J14" s="81">
        <v>0</v>
      </c>
      <c r="K14" s="81">
        <v>0</v>
      </c>
      <c r="L14" s="81">
        <v>0</v>
      </c>
      <c r="M14" s="81">
        <v>0</v>
      </c>
      <c r="N14" s="81">
        <v>0</v>
      </c>
      <c r="O14" s="81">
        <v>0</v>
      </c>
      <c r="P14" s="167">
        <v>0</v>
      </c>
      <c r="Q14" s="81">
        <v>0</v>
      </c>
      <c r="R14" s="81">
        <v>0</v>
      </c>
    </row>
    <row r="15" ht="21.75" customHeight="1" spans="1:18">
      <c r="A15" s="177" t="s">
        <v>98</v>
      </c>
      <c r="B15" s="177" t="s">
        <v>103</v>
      </c>
      <c r="C15" s="177" t="s">
        <v>104</v>
      </c>
      <c r="D15" s="178" t="s">
        <v>80</v>
      </c>
      <c r="E15" s="81">
        <v>52570.56</v>
      </c>
      <c r="F15" s="81">
        <v>52570.56</v>
      </c>
      <c r="G15" s="81">
        <v>52570.56</v>
      </c>
      <c r="H15" s="81">
        <v>0</v>
      </c>
      <c r="I15" s="81">
        <v>0</v>
      </c>
      <c r="J15" s="81">
        <v>0</v>
      </c>
      <c r="K15" s="81">
        <v>0</v>
      </c>
      <c r="L15" s="81">
        <v>0</v>
      </c>
      <c r="M15" s="81">
        <v>0</v>
      </c>
      <c r="N15" s="81">
        <v>0</v>
      </c>
      <c r="O15" s="81">
        <v>0</v>
      </c>
      <c r="P15" s="167">
        <v>0</v>
      </c>
      <c r="Q15" s="81">
        <v>0</v>
      </c>
      <c r="R15" s="81">
        <v>0</v>
      </c>
    </row>
    <row r="16" ht="21.75" customHeight="1" spans="1:18">
      <c r="A16" s="177"/>
      <c r="B16" s="177" t="s">
        <v>105</v>
      </c>
      <c r="C16" s="177"/>
      <c r="D16" s="178"/>
      <c r="E16" s="81">
        <v>200000</v>
      </c>
      <c r="F16" s="81">
        <v>0</v>
      </c>
      <c r="G16" s="81">
        <v>0</v>
      </c>
      <c r="H16" s="81">
        <v>0</v>
      </c>
      <c r="I16" s="81">
        <v>0</v>
      </c>
      <c r="J16" s="81">
        <v>200000</v>
      </c>
      <c r="K16" s="81">
        <v>0</v>
      </c>
      <c r="L16" s="81">
        <v>200000</v>
      </c>
      <c r="M16" s="81">
        <v>0</v>
      </c>
      <c r="N16" s="81">
        <v>0</v>
      </c>
      <c r="O16" s="81">
        <v>0</v>
      </c>
      <c r="P16" s="167">
        <v>0</v>
      </c>
      <c r="Q16" s="81">
        <v>0</v>
      </c>
      <c r="R16" s="81">
        <v>0</v>
      </c>
    </row>
    <row r="17" ht="21.75" customHeight="1" spans="1:18">
      <c r="A17" s="177" t="s">
        <v>98</v>
      </c>
      <c r="B17" s="177" t="s">
        <v>106</v>
      </c>
      <c r="C17" s="177" t="s">
        <v>104</v>
      </c>
      <c r="D17" s="178" t="s">
        <v>81</v>
      </c>
      <c r="E17" s="81">
        <v>200000</v>
      </c>
      <c r="F17" s="81">
        <v>0</v>
      </c>
      <c r="G17" s="81">
        <v>0</v>
      </c>
      <c r="H17" s="81">
        <v>0</v>
      </c>
      <c r="I17" s="81">
        <v>0</v>
      </c>
      <c r="J17" s="81">
        <v>200000</v>
      </c>
      <c r="K17" s="81">
        <v>0</v>
      </c>
      <c r="L17" s="81">
        <v>200000</v>
      </c>
      <c r="M17" s="81">
        <v>0</v>
      </c>
      <c r="N17" s="81">
        <v>0</v>
      </c>
      <c r="O17" s="81">
        <v>0</v>
      </c>
      <c r="P17" s="167">
        <v>0</v>
      </c>
      <c r="Q17" s="81">
        <v>0</v>
      </c>
      <c r="R17" s="81">
        <v>0</v>
      </c>
    </row>
    <row r="18" ht="21.75" customHeight="1" spans="1:18">
      <c r="A18" s="177" t="s">
        <v>107</v>
      </c>
      <c r="B18" s="177"/>
      <c r="C18" s="177"/>
      <c r="D18" s="178"/>
      <c r="E18" s="81">
        <v>489352.08</v>
      </c>
      <c r="F18" s="81">
        <v>489352.08</v>
      </c>
      <c r="G18" s="81">
        <v>489352.08</v>
      </c>
      <c r="H18" s="81">
        <v>0</v>
      </c>
      <c r="I18" s="81">
        <v>0</v>
      </c>
      <c r="J18" s="81">
        <v>0</v>
      </c>
      <c r="K18" s="81">
        <v>0</v>
      </c>
      <c r="L18" s="81">
        <v>0</v>
      </c>
      <c r="M18" s="81">
        <v>0</v>
      </c>
      <c r="N18" s="81">
        <v>0</v>
      </c>
      <c r="O18" s="81">
        <v>0</v>
      </c>
      <c r="P18" s="167">
        <v>0</v>
      </c>
      <c r="Q18" s="81">
        <v>0</v>
      </c>
      <c r="R18" s="81">
        <v>0</v>
      </c>
    </row>
    <row r="19" ht="21.75" customHeight="1" spans="1:18">
      <c r="A19" s="177"/>
      <c r="B19" s="177" t="s">
        <v>97</v>
      </c>
      <c r="C19" s="177"/>
      <c r="D19" s="178"/>
      <c r="E19" s="81">
        <v>489352.08</v>
      </c>
      <c r="F19" s="81">
        <v>489352.08</v>
      </c>
      <c r="G19" s="81">
        <v>489352.08</v>
      </c>
      <c r="H19" s="81">
        <v>0</v>
      </c>
      <c r="I19" s="81">
        <v>0</v>
      </c>
      <c r="J19" s="81">
        <v>0</v>
      </c>
      <c r="K19" s="81">
        <v>0</v>
      </c>
      <c r="L19" s="81">
        <v>0</v>
      </c>
      <c r="M19" s="81">
        <v>0</v>
      </c>
      <c r="N19" s="81">
        <v>0</v>
      </c>
      <c r="O19" s="81">
        <v>0</v>
      </c>
      <c r="P19" s="167">
        <v>0</v>
      </c>
      <c r="Q19" s="81">
        <v>0</v>
      </c>
      <c r="R19" s="81">
        <v>0</v>
      </c>
    </row>
    <row r="20" ht="21.75" customHeight="1" spans="1:18">
      <c r="A20" s="177" t="s">
        <v>108</v>
      </c>
      <c r="B20" s="177" t="s">
        <v>99</v>
      </c>
      <c r="C20" s="177" t="s">
        <v>100</v>
      </c>
      <c r="D20" s="178" t="s">
        <v>82</v>
      </c>
      <c r="E20" s="81">
        <v>489352.08</v>
      </c>
      <c r="F20" s="81">
        <v>489352.08</v>
      </c>
      <c r="G20" s="81">
        <v>489352.08</v>
      </c>
      <c r="H20" s="81">
        <v>0</v>
      </c>
      <c r="I20" s="81">
        <v>0</v>
      </c>
      <c r="J20" s="81">
        <v>0</v>
      </c>
      <c r="K20" s="81">
        <v>0</v>
      </c>
      <c r="L20" s="81">
        <v>0</v>
      </c>
      <c r="M20" s="81">
        <v>0</v>
      </c>
      <c r="N20" s="81">
        <v>0</v>
      </c>
      <c r="O20" s="81">
        <v>0</v>
      </c>
      <c r="P20" s="167">
        <v>0</v>
      </c>
      <c r="Q20" s="81">
        <v>0</v>
      </c>
      <c r="R20" s="81">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showGridLines="0" showZeros="0" workbookViewId="0">
      <selection activeCell="A3" sqref="A3:D3"/>
    </sheetView>
  </sheetViews>
  <sheetFormatPr defaultColWidth="9" defaultRowHeight="13.5"/>
  <cols>
    <col min="1" max="1" width="5.5" customWidth="1"/>
    <col min="2" max="2" width="5.875" customWidth="1"/>
    <col min="3" max="3" width="6" customWidth="1"/>
    <col min="4" max="4" width="19.25" customWidth="1"/>
    <col min="5" max="5" width="17.125" customWidth="1"/>
    <col min="6" max="6" width="12" customWidth="1"/>
    <col min="7" max="7" width="12.25" customWidth="1"/>
    <col min="10" max="10" width="11.5"/>
    <col min="14" max="14" width="12.625" customWidth="1"/>
    <col min="20" max="20" width="10.75" customWidth="1"/>
  </cols>
  <sheetData>
    <row r="1" customHeight="1"/>
    <row r="2" ht="54" customHeight="1" spans="1:20">
      <c r="A2" s="176" t="s">
        <v>109</v>
      </c>
      <c r="B2" s="176"/>
      <c r="C2" s="176"/>
      <c r="D2" s="176"/>
      <c r="E2" s="176"/>
      <c r="F2" s="176"/>
      <c r="G2" s="176"/>
      <c r="H2" s="176"/>
      <c r="I2" s="176"/>
      <c r="J2" s="176"/>
      <c r="K2" s="176"/>
      <c r="L2" s="176"/>
      <c r="M2" s="176"/>
      <c r="N2" s="176"/>
      <c r="O2" s="176"/>
      <c r="P2" s="176"/>
      <c r="Q2" s="176"/>
      <c r="R2" s="176"/>
      <c r="S2" s="176"/>
      <c r="T2" s="176"/>
    </row>
    <row r="3" ht="27.75" customHeight="1" spans="1:20">
      <c r="A3" s="83" t="s">
        <v>59</v>
      </c>
      <c r="B3" s="84"/>
      <c r="C3" s="84"/>
      <c r="D3" s="84"/>
      <c r="T3" t="s">
        <v>2</v>
      </c>
    </row>
    <row r="4" ht="40.5" customHeight="1" spans="1:20">
      <c r="A4" s="75" t="s">
        <v>71</v>
      </c>
      <c r="B4" s="85"/>
      <c r="C4" s="76"/>
      <c r="D4" s="74" t="s">
        <v>71</v>
      </c>
      <c r="E4" s="74" t="s">
        <v>61</v>
      </c>
      <c r="F4" s="74" t="s">
        <v>110</v>
      </c>
      <c r="G4" s="74" t="s">
        <v>111</v>
      </c>
      <c r="H4" s="74" t="s">
        <v>112</v>
      </c>
      <c r="I4" s="74" t="s">
        <v>113</v>
      </c>
      <c r="J4" s="74" t="s">
        <v>114</v>
      </c>
      <c r="K4" s="74" t="s">
        <v>115</v>
      </c>
      <c r="L4" s="74" t="s">
        <v>116</v>
      </c>
      <c r="M4" s="74" t="s">
        <v>117</v>
      </c>
      <c r="N4" s="74" t="s">
        <v>87</v>
      </c>
      <c r="O4" s="74" t="s">
        <v>118</v>
      </c>
      <c r="P4" s="74" t="s">
        <v>95</v>
      </c>
      <c r="Q4" s="74" t="s">
        <v>119</v>
      </c>
      <c r="R4" s="74" t="s">
        <v>120</v>
      </c>
      <c r="S4" s="74" t="s">
        <v>121</v>
      </c>
      <c r="T4" s="74" t="s">
        <v>94</v>
      </c>
    </row>
    <row r="5" customHeight="1" spans="1:20">
      <c r="A5" s="74" t="s">
        <v>72</v>
      </c>
      <c r="B5" s="74" t="s">
        <v>73</v>
      </c>
      <c r="C5" s="74" t="s">
        <v>74</v>
      </c>
      <c r="D5" s="86"/>
      <c r="E5" s="86"/>
      <c r="F5" s="86"/>
      <c r="G5" s="86"/>
      <c r="H5" s="86"/>
      <c r="I5" s="86"/>
      <c r="J5" s="86"/>
      <c r="K5" s="86"/>
      <c r="L5" s="86"/>
      <c r="M5" s="86"/>
      <c r="N5" s="86"/>
      <c r="O5" s="86"/>
      <c r="P5" s="86"/>
      <c r="Q5" s="86"/>
      <c r="R5" s="86"/>
      <c r="S5" s="86"/>
      <c r="T5" s="86"/>
    </row>
    <row r="6" customHeight="1" spans="1:20">
      <c r="A6" s="78"/>
      <c r="B6" s="78"/>
      <c r="C6" s="78"/>
      <c r="D6" s="78"/>
      <c r="E6" s="78"/>
      <c r="F6" s="78"/>
      <c r="G6" s="78"/>
      <c r="H6" s="78"/>
      <c r="I6" s="78"/>
      <c r="J6" s="78"/>
      <c r="K6" s="78"/>
      <c r="L6" s="78"/>
      <c r="M6" s="78"/>
      <c r="N6" s="78"/>
      <c r="O6" s="78"/>
      <c r="P6" s="78"/>
      <c r="Q6" s="78"/>
      <c r="R6" s="78"/>
      <c r="S6" s="78"/>
      <c r="T6" s="78"/>
    </row>
    <row r="7" s="1" customFormat="1" ht="33.75" customHeight="1" spans="1:20">
      <c r="A7" s="71"/>
      <c r="B7" s="71"/>
      <c r="C7" s="71"/>
      <c r="D7" s="87" t="s">
        <v>67</v>
      </c>
      <c r="E7" s="72">
        <f>E8+E18</f>
        <v>12417745.31</v>
      </c>
      <c r="F7" s="72">
        <f t="shared" ref="F7:N7" si="0">F8+F18</f>
        <v>5321338.84</v>
      </c>
      <c r="G7" s="72">
        <f t="shared" si="0"/>
        <v>5003622.28</v>
      </c>
      <c r="H7" s="72">
        <f t="shared" si="0"/>
        <v>0</v>
      </c>
      <c r="I7" s="72">
        <f t="shared" si="0"/>
        <v>0</v>
      </c>
      <c r="J7" s="72">
        <f t="shared" si="0"/>
        <v>483664.19</v>
      </c>
      <c r="K7" s="72">
        <f t="shared" si="0"/>
        <v>0</v>
      </c>
      <c r="L7" s="72">
        <f t="shared" si="0"/>
        <v>0</v>
      </c>
      <c r="M7" s="72">
        <f t="shared" si="0"/>
        <v>0</v>
      </c>
      <c r="N7" s="72">
        <f t="shared" si="0"/>
        <v>1609120</v>
      </c>
      <c r="O7" s="72">
        <v>0</v>
      </c>
      <c r="P7" s="72">
        <v>0</v>
      </c>
      <c r="Q7" s="72">
        <v>0</v>
      </c>
      <c r="R7" s="72">
        <v>0</v>
      </c>
      <c r="S7" s="72">
        <v>0</v>
      </c>
      <c r="T7" s="72">
        <v>0</v>
      </c>
    </row>
    <row r="8" ht="33.75" customHeight="1" spans="1:20">
      <c r="A8" s="71" t="s">
        <v>96</v>
      </c>
      <c r="B8" s="71"/>
      <c r="C8" s="71"/>
      <c r="D8" s="87"/>
      <c r="E8" s="72">
        <f>E9+E13+E16</f>
        <v>11928393.23</v>
      </c>
      <c r="F8" s="72">
        <f t="shared" ref="F8:N8" si="1">F9+F13+F16</f>
        <v>4868391.64</v>
      </c>
      <c r="G8" s="72">
        <f t="shared" si="1"/>
        <v>5003622.28</v>
      </c>
      <c r="H8" s="72">
        <f t="shared" si="1"/>
        <v>0</v>
      </c>
      <c r="I8" s="72">
        <f t="shared" si="1"/>
        <v>0</v>
      </c>
      <c r="J8" s="72">
        <f t="shared" si="1"/>
        <v>447259.31</v>
      </c>
      <c r="K8" s="72">
        <f t="shared" si="1"/>
        <v>0</v>
      </c>
      <c r="L8" s="72">
        <f t="shared" si="1"/>
        <v>0</v>
      </c>
      <c r="M8" s="72">
        <f t="shared" si="1"/>
        <v>0</v>
      </c>
      <c r="N8" s="72">
        <f t="shared" si="1"/>
        <v>1609120</v>
      </c>
      <c r="O8" s="72">
        <v>0</v>
      </c>
      <c r="P8" s="72">
        <v>0</v>
      </c>
      <c r="Q8" s="72">
        <v>0</v>
      </c>
      <c r="R8" s="72">
        <v>0</v>
      </c>
      <c r="S8" s="72">
        <v>0</v>
      </c>
      <c r="T8" s="72">
        <v>0</v>
      </c>
    </row>
    <row r="9" ht="33.75" customHeight="1" spans="1:20">
      <c r="A9" s="71" t="s">
        <v>98</v>
      </c>
      <c r="B9" s="71" t="s">
        <v>97</v>
      </c>
      <c r="C9" s="71"/>
      <c r="D9" s="87"/>
      <c r="E9" s="72">
        <f>E10+E11+E12</f>
        <v>11023353.23</v>
      </c>
      <c r="F9" s="72">
        <f t="shared" ref="F9:N9" si="2">F10+F11+F12</f>
        <v>4215691.16</v>
      </c>
      <c r="G9" s="72">
        <f t="shared" si="2"/>
        <v>5003622.28</v>
      </c>
      <c r="H9" s="72">
        <f t="shared" si="2"/>
        <v>0</v>
      </c>
      <c r="I9" s="72">
        <f t="shared" si="2"/>
        <v>0</v>
      </c>
      <c r="J9" s="72">
        <f t="shared" si="2"/>
        <v>394919.79</v>
      </c>
      <c r="K9" s="72">
        <f t="shared" si="2"/>
        <v>0</v>
      </c>
      <c r="L9" s="72">
        <f t="shared" si="2"/>
        <v>0</v>
      </c>
      <c r="M9" s="72">
        <f t="shared" si="2"/>
        <v>0</v>
      </c>
      <c r="N9" s="72">
        <f t="shared" si="2"/>
        <v>1409120</v>
      </c>
      <c r="O9" s="72">
        <v>0</v>
      </c>
      <c r="P9" s="72">
        <v>0</v>
      </c>
      <c r="Q9" s="72">
        <v>0</v>
      </c>
      <c r="R9" s="72">
        <v>0</v>
      </c>
      <c r="S9" s="72">
        <v>0</v>
      </c>
      <c r="T9" s="72">
        <v>0</v>
      </c>
    </row>
    <row r="10" ht="33.75" customHeight="1" spans="1:20">
      <c r="A10" s="71" t="s">
        <v>122</v>
      </c>
      <c r="B10" s="71" t="s">
        <v>99</v>
      </c>
      <c r="C10" s="71" t="s">
        <v>100</v>
      </c>
      <c r="D10" s="87" t="s">
        <v>76</v>
      </c>
      <c r="E10" s="72">
        <f>F10</f>
        <v>3479456.96</v>
      </c>
      <c r="F10" s="72">
        <v>3479456.96</v>
      </c>
      <c r="G10" s="72">
        <v>0</v>
      </c>
      <c r="H10" s="72">
        <v>0</v>
      </c>
      <c r="I10" s="72">
        <v>0</v>
      </c>
      <c r="J10" s="72">
        <v>0</v>
      </c>
      <c r="K10" s="72">
        <v>0</v>
      </c>
      <c r="L10" s="72">
        <v>0</v>
      </c>
      <c r="M10" s="72">
        <v>0</v>
      </c>
      <c r="N10" s="72">
        <v>0</v>
      </c>
      <c r="O10" s="72">
        <v>0</v>
      </c>
      <c r="P10" s="72">
        <v>0</v>
      </c>
      <c r="Q10" s="72">
        <v>0</v>
      </c>
      <c r="R10" s="72">
        <v>0</v>
      </c>
      <c r="S10" s="72">
        <v>0</v>
      </c>
      <c r="T10" s="72">
        <v>0</v>
      </c>
    </row>
    <row r="11" ht="33.75" customHeight="1" spans="1:20">
      <c r="A11" s="71" t="s">
        <v>122</v>
      </c>
      <c r="B11" s="71" t="s">
        <v>99</v>
      </c>
      <c r="C11" s="71" t="s">
        <v>97</v>
      </c>
      <c r="D11" s="87" t="s">
        <v>77</v>
      </c>
      <c r="E11" s="72">
        <v>781400</v>
      </c>
      <c r="F11" s="72">
        <v>0</v>
      </c>
      <c r="G11" s="72">
        <v>781400</v>
      </c>
      <c r="H11" s="72">
        <v>0</v>
      </c>
      <c r="I11" s="72">
        <v>0</v>
      </c>
      <c r="J11" s="72">
        <v>0</v>
      </c>
      <c r="K11" s="72">
        <v>0</v>
      </c>
      <c r="L11" s="72">
        <v>0</v>
      </c>
      <c r="M11" s="72">
        <v>0</v>
      </c>
      <c r="N11" s="72">
        <v>0</v>
      </c>
      <c r="O11" s="72">
        <v>0</v>
      </c>
      <c r="P11" s="72">
        <v>0</v>
      </c>
      <c r="Q11" s="72">
        <v>0</v>
      </c>
      <c r="R11" s="72">
        <v>0</v>
      </c>
      <c r="S11" s="72">
        <v>0</v>
      </c>
      <c r="T11" s="72">
        <v>0</v>
      </c>
    </row>
    <row r="12" ht="33.75" customHeight="1" spans="1:20">
      <c r="A12" s="71" t="s">
        <v>122</v>
      </c>
      <c r="B12" s="71" t="s">
        <v>99</v>
      </c>
      <c r="C12" s="71" t="s">
        <v>101</v>
      </c>
      <c r="D12" s="87" t="s">
        <v>78</v>
      </c>
      <c r="E12" s="72">
        <f>F12+G12+J12+N12</f>
        <v>6762496.27</v>
      </c>
      <c r="F12" s="72">
        <v>736234.2</v>
      </c>
      <c r="G12" s="72">
        <v>4222222.28</v>
      </c>
      <c r="H12" s="72">
        <v>0</v>
      </c>
      <c r="I12" s="72">
        <v>0</v>
      </c>
      <c r="J12" s="72">
        <v>394919.79</v>
      </c>
      <c r="K12" s="72">
        <v>0</v>
      </c>
      <c r="L12" s="72">
        <v>0</v>
      </c>
      <c r="M12" s="72">
        <v>0</v>
      </c>
      <c r="N12" s="72">
        <v>1409120</v>
      </c>
      <c r="O12" s="72">
        <v>0</v>
      </c>
      <c r="P12" s="72">
        <v>0</v>
      </c>
      <c r="Q12" s="72">
        <v>0</v>
      </c>
      <c r="R12" s="72">
        <v>0</v>
      </c>
      <c r="S12" s="72">
        <v>0</v>
      </c>
      <c r="T12" s="72">
        <v>0</v>
      </c>
    </row>
    <row r="13" ht="33.75" customHeight="1" spans="1:20">
      <c r="A13" s="71" t="s">
        <v>98</v>
      </c>
      <c r="B13" s="71" t="s">
        <v>102</v>
      </c>
      <c r="C13" s="71"/>
      <c r="D13" s="87"/>
      <c r="E13" s="72">
        <f t="shared" ref="E13:J13" si="3">E14+E15</f>
        <v>705040</v>
      </c>
      <c r="F13" s="72">
        <f t="shared" si="3"/>
        <v>652700.48</v>
      </c>
      <c r="G13" s="72">
        <f t="shared" si="3"/>
        <v>0</v>
      </c>
      <c r="H13" s="72">
        <f t="shared" si="3"/>
        <v>0</v>
      </c>
      <c r="I13" s="72">
        <f t="shared" si="3"/>
        <v>0</v>
      </c>
      <c r="J13" s="72">
        <f t="shared" si="3"/>
        <v>52339.52</v>
      </c>
      <c r="K13" s="72">
        <v>0</v>
      </c>
      <c r="L13" s="72">
        <v>0</v>
      </c>
      <c r="M13" s="72">
        <v>0</v>
      </c>
      <c r="N13" s="72">
        <v>0</v>
      </c>
      <c r="O13" s="72">
        <v>0</v>
      </c>
      <c r="P13" s="72">
        <v>0</v>
      </c>
      <c r="Q13" s="72">
        <v>0</v>
      </c>
      <c r="R13" s="72">
        <v>0</v>
      </c>
      <c r="S13" s="72">
        <v>0</v>
      </c>
      <c r="T13" s="72">
        <v>0</v>
      </c>
    </row>
    <row r="14" ht="33.75" customHeight="1" spans="1:20">
      <c r="A14" s="71" t="s">
        <v>122</v>
      </c>
      <c r="B14" s="71" t="s">
        <v>103</v>
      </c>
      <c r="C14" s="71" t="s">
        <v>102</v>
      </c>
      <c r="D14" s="87" t="s">
        <v>79</v>
      </c>
      <c r="E14" s="72">
        <f>F14+J14</f>
        <v>652469.44</v>
      </c>
      <c r="F14" s="72">
        <v>603929.6</v>
      </c>
      <c r="G14" s="72">
        <v>0</v>
      </c>
      <c r="H14" s="72">
        <v>0</v>
      </c>
      <c r="I14" s="72">
        <v>0</v>
      </c>
      <c r="J14" s="72">
        <v>48539.84</v>
      </c>
      <c r="K14" s="72">
        <v>0</v>
      </c>
      <c r="L14" s="72">
        <v>0</v>
      </c>
      <c r="M14" s="72">
        <v>0</v>
      </c>
      <c r="N14" s="72">
        <v>0</v>
      </c>
      <c r="O14" s="72">
        <v>0</v>
      </c>
      <c r="P14" s="72">
        <v>0</v>
      </c>
      <c r="Q14" s="72">
        <v>0</v>
      </c>
      <c r="R14" s="72">
        <v>0</v>
      </c>
      <c r="S14" s="72">
        <v>0</v>
      </c>
      <c r="T14" s="72">
        <v>0</v>
      </c>
    </row>
    <row r="15" ht="33.75" customHeight="1" spans="1:20">
      <c r="A15" s="71" t="s">
        <v>122</v>
      </c>
      <c r="B15" s="71" t="s">
        <v>103</v>
      </c>
      <c r="C15" s="71" t="s">
        <v>104</v>
      </c>
      <c r="D15" s="87" t="s">
        <v>80</v>
      </c>
      <c r="E15" s="72">
        <f>F15+J15</f>
        <v>52570.56</v>
      </c>
      <c r="F15" s="72">
        <v>48770.88</v>
      </c>
      <c r="G15" s="72">
        <v>0</v>
      </c>
      <c r="H15" s="72">
        <v>0</v>
      </c>
      <c r="I15" s="72">
        <v>0</v>
      </c>
      <c r="J15" s="72">
        <v>3799.68</v>
      </c>
      <c r="K15" s="72">
        <v>0</v>
      </c>
      <c r="L15" s="72">
        <v>0</v>
      </c>
      <c r="M15" s="72">
        <v>0</v>
      </c>
      <c r="N15" s="72">
        <v>0</v>
      </c>
      <c r="O15" s="72">
        <v>0</v>
      </c>
      <c r="P15" s="72">
        <v>0</v>
      </c>
      <c r="Q15" s="72">
        <v>0</v>
      </c>
      <c r="R15" s="72">
        <v>0</v>
      </c>
      <c r="S15" s="72">
        <v>0</v>
      </c>
      <c r="T15" s="72">
        <v>0</v>
      </c>
    </row>
    <row r="16" ht="33.75" customHeight="1" spans="1:20">
      <c r="A16" s="71" t="s">
        <v>98</v>
      </c>
      <c r="B16" s="71" t="s">
        <v>105</v>
      </c>
      <c r="C16" s="71"/>
      <c r="D16" s="87"/>
      <c r="E16" s="72">
        <v>200000</v>
      </c>
      <c r="F16" s="72">
        <v>0</v>
      </c>
      <c r="G16" s="72">
        <v>0</v>
      </c>
      <c r="H16" s="72">
        <v>0</v>
      </c>
      <c r="I16" s="72">
        <v>0</v>
      </c>
      <c r="J16" s="72">
        <v>0</v>
      </c>
      <c r="K16" s="72">
        <v>0</v>
      </c>
      <c r="L16" s="72">
        <v>0</v>
      </c>
      <c r="M16" s="72">
        <v>0</v>
      </c>
      <c r="N16" s="72">
        <v>200000</v>
      </c>
      <c r="O16" s="72">
        <v>0</v>
      </c>
      <c r="P16" s="72">
        <v>0</v>
      </c>
      <c r="Q16" s="72">
        <v>0</v>
      </c>
      <c r="R16" s="72">
        <v>0</v>
      </c>
      <c r="S16" s="72">
        <v>0</v>
      </c>
      <c r="T16" s="72">
        <v>0</v>
      </c>
    </row>
    <row r="17" ht="33.75" customHeight="1" spans="1:20">
      <c r="A17" s="71" t="s">
        <v>122</v>
      </c>
      <c r="B17" s="71" t="s">
        <v>106</v>
      </c>
      <c r="C17" s="71" t="s">
        <v>104</v>
      </c>
      <c r="D17" s="87" t="s">
        <v>81</v>
      </c>
      <c r="E17" s="72">
        <v>200000</v>
      </c>
      <c r="F17" s="72">
        <v>0</v>
      </c>
      <c r="G17" s="72">
        <v>0</v>
      </c>
      <c r="H17" s="72">
        <v>0</v>
      </c>
      <c r="I17" s="72">
        <v>0</v>
      </c>
      <c r="J17" s="72">
        <v>0</v>
      </c>
      <c r="K17" s="72">
        <v>0</v>
      </c>
      <c r="L17" s="72">
        <v>0</v>
      </c>
      <c r="M17" s="72">
        <v>0</v>
      </c>
      <c r="N17" s="72">
        <v>200000</v>
      </c>
      <c r="O17" s="72">
        <v>0</v>
      </c>
      <c r="P17" s="72">
        <v>0</v>
      </c>
      <c r="Q17" s="72">
        <v>0</v>
      </c>
      <c r="R17" s="72">
        <v>0</v>
      </c>
      <c r="S17" s="72">
        <v>0</v>
      </c>
      <c r="T17" s="72">
        <v>0</v>
      </c>
    </row>
    <row r="18" ht="33.75" customHeight="1" spans="1:20">
      <c r="A18" s="71" t="s">
        <v>107</v>
      </c>
      <c r="B18" s="71"/>
      <c r="C18" s="71"/>
      <c r="D18" s="87"/>
      <c r="E18" s="72">
        <f>F18+J18</f>
        <v>489352.08</v>
      </c>
      <c r="F18" s="72">
        <v>452947.2</v>
      </c>
      <c r="G18" s="72">
        <v>0</v>
      </c>
      <c r="H18" s="72">
        <v>0</v>
      </c>
      <c r="I18" s="72">
        <v>0</v>
      </c>
      <c r="J18" s="72">
        <v>36404.88</v>
      </c>
      <c r="K18" s="72">
        <v>0</v>
      </c>
      <c r="L18" s="72">
        <v>0</v>
      </c>
      <c r="M18" s="72">
        <v>0</v>
      </c>
      <c r="N18" s="72">
        <v>0</v>
      </c>
      <c r="O18" s="72">
        <v>0</v>
      </c>
      <c r="P18" s="72">
        <v>0</v>
      </c>
      <c r="Q18" s="72">
        <v>0</v>
      </c>
      <c r="R18" s="72">
        <v>0</v>
      </c>
      <c r="S18" s="72">
        <v>0</v>
      </c>
      <c r="T18" s="72">
        <v>0</v>
      </c>
    </row>
    <row r="19" ht="33.75" customHeight="1" spans="1:20">
      <c r="A19" s="71" t="s">
        <v>108</v>
      </c>
      <c r="B19" s="71" t="s">
        <v>97</v>
      </c>
      <c r="C19" s="71"/>
      <c r="D19" s="87"/>
      <c r="E19" s="72">
        <f>F19+J19</f>
        <v>489352.08</v>
      </c>
      <c r="F19" s="72">
        <v>452947.2</v>
      </c>
      <c r="G19" s="72">
        <v>0</v>
      </c>
      <c r="H19" s="72">
        <v>0</v>
      </c>
      <c r="I19" s="72">
        <v>0</v>
      </c>
      <c r="J19" s="72">
        <v>36404.88</v>
      </c>
      <c r="K19" s="72">
        <v>0</v>
      </c>
      <c r="L19" s="72">
        <v>0</v>
      </c>
      <c r="M19" s="72">
        <v>0</v>
      </c>
      <c r="N19" s="72">
        <v>0</v>
      </c>
      <c r="O19" s="72">
        <v>0</v>
      </c>
      <c r="P19" s="72">
        <v>0</v>
      </c>
      <c r="Q19" s="72">
        <v>0</v>
      </c>
      <c r="R19" s="72">
        <v>0</v>
      </c>
      <c r="S19" s="72">
        <v>0</v>
      </c>
      <c r="T19" s="72">
        <v>0</v>
      </c>
    </row>
    <row r="20" ht="33.75" customHeight="1" spans="1:20">
      <c r="A20" s="71" t="s">
        <v>123</v>
      </c>
      <c r="B20" s="71" t="s">
        <v>99</v>
      </c>
      <c r="C20" s="71" t="s">
        <v>100</v>
      </c>
      <c r="D20" s="87" t="s">
        <v>82</v>
      </c>
      <c r="E20" s="72">
        <f>F20+J20</f>
        <v>489352.08</v>
      </c>
      <c r="F20" s="72">
        <v>452947.2</v>
      </c>
      <c r="G20" s="72">
        <v>0</v>
      </c>
      <c r="H20" s="72">
        <v>0</v>
      </c>
      <c r="I20" s="72">
        <v>0</v>
      </c>
      <c r="J20" s="72">
        <v>36404.88</v>
      </c>
      <c r="K20" s="72">
        <v>0</v>
      </c>
      <c r="L20" s="72">
        <v>0</v>
      </c>
      <c r="M20" s="72">
        <v>0</v>
      </c>
      <c r="N20" s="72">
        <v>0</v>
      </c>
      <c r="O20" s="72">
        <v>0</v>
      </c>
      <c r="P20" s="72">
        <v>0</v>
      </c>
      <c r="Q20" s="72">
        <v>0</v>
      </c>
      <c r="R20" s="72">
        <v>0</v>
      </c>
      <c r="S20" s="72">
        <v>0</v>
      </c>
      <c r="T20" s="72">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showGridLines="0" showZeros="0" workbookViewId="0">
      <selection activeCell="A3" sqref="A3:E3"/>
    </sheetView>
  </sheetViews>
  <sheetFormatPr defaultColWidth="9" defaultRowHeight="13.5"/>
  <cols>
    <col min="1" max="1" width="8.375" customWidth="1"/>
    <col min="2" max="3" width="5.875" customWidth="1"/>
    <col min="4" max="4" width="25.375" customWidth="1"/>
    <col min="5" max="5" width="16.25" customWidth="1"/>
    <col min="6" max="7" width="12.75" customWidth="1"/>
    <col min="8" max="8" width="11.625" customWidth="1"/>
    <col min="9" max="9" width="10.5" customWidth="1"/>
    <col min="10" max="10" width="11.625" customWidth="1"/>
    <col min="11" max="11" width="12.75" customWidth="1"/>
    <col min="12" max="12" width="11.625" customWidth="1"/>
    <col min="14" max="14" width="10.5" customWidth="1"/>
    <col min="15" max="15" width="12.875" customWidth="1"/>
    <col min="16" max="16" width="10.375" customWidth="1"/>
    <col min="17" max="17" width="11.5" customWidth="1"/>
    <col min="21" max="21" width="11.5" customWidth="1"/>
  </cols>
  <sheetData>
    <row r="1" customHeight="1"/>
    <row r="2" ht="33.75" customHeight="1" spans="1:22">
      <c r="A2" s="46" t="s">
        <v>124</v>
      </c>
      <c r="B2" s="46"/>
      <c r="C2" s="46"/>
      <c r="D2" s="46"/>
      <c r="E2" s="46"/>
      <c r="F2" s="46"/>
      <c r="G2" s="46"/>
      <c r="H2" s="46"/>
      <c r="I2" s="46"/>
      <c r="J2" s="46"/>
      <c r="K2" s="46"/>
      <c r="L2" s="46"/>
      <c r="M2" s="46"/>
      <c r="N2" s="46"/>
      <c r="O2" s="46"/>
      <c r="P2" s="46"/>
      <c r="Q2" s="46"/>
      <c r="R2" s="46"/>
      <c r="S2" s="46"/>
      <c r="T2" s="46"/>
      <c r="U2" s="46"/>
      <c r="V2" s="46"/>
    </row>
    <row r="3" ht="21.75" customHeight="1" spans="1:22">
      <c r="A3" s="29" t="s">
        <v>59</v>
      </c>
      <c r="B3" s="30"/>
      <c r="C3" s="30"/>
      <c r="D3" s="30"/>
      <c r="E3" s="30"/>
      <c r="V3" t="s">
        <v>2</v>
      </c>
    </row>
    <row r="4" ht="18" customHeight="1" spans="1:22">
      <c r="A4" s="75" t="s">
        <v>71</v>
      </c>
      <c r="B4" s="85"/>
      <c r="C4" s="76"/>
      <c r="D4" s="74" t="s">
        <v>75</v>
      </c>
      <c r="E4" s="74" t="s">
        <v>61</v>
      </c>
      <c r="F4" s="75" t="s">
        <v>125</v>
      </c>
      <c r="G4" s="85"/>
      <c r="H4" s="85"/>
      <c r="I4" s="85"/>
      <c r="J4" s="76"/>
      <c r="K4" s="75" t="s">
        <v>126</v>
      </c>
      <c r="L4" s="85"/>
      <c r="M4" s="85"/>
      <c r="N4" s="85"/>
      <c r="O4" s="85"/>
      <c r="P4" s="85"/>
      <c r="Q4" s="85"/>
      <c r="R4" s="76"/>
      <c r="S4" s="75" t="s">
        <v>127</v>
      </c>
      <c r="T4" s="76"/>
      <c r="U4" s="74" t="s">
        <v>128</v>
      </c>
      <c r="V4" s="74" t="s">
        <v>129</v>
      </c>
    </row>
    <row r="5" ht="28.5" customHeight="1" spans="1:22">
      <c r="A5" s="88" t="s">
        <v>72</v>
      </c>
      <c r="B5" s="88" t="s">
        <v>73</v>
      </c>
      <c r="C5" s="88" t="s">
        <v>74</v>
      </c>
      <c r="D5" s="78"/>
      <c r="E5" s="78"/>
      <c r="F5" s="88" t="s">
        <v>67</v>
      </c>
      <c r="G5" s="88" t="s">
        <v>130</v>
      </c>
      <c r="H5" s="88" t="s">
        <v>131</v>
      </c>
      <c r="I5" s="88" t="s">
        <v>132</v>
      </c>
      <c r="J5" s="88" t="s">
        <v>133</v>
      </c>
      <c r="K5" s="88" t="s">
        <v>67</v>
      </c>
      <c r="L5" s="88" t="s">
        <v>134</v>
      </c>
      <c r="M5" s="88" t="s">
        <v>135</v>
      </c>
      <c r="N5" s="88" t="s">
        <v>136</v>
      </c>
      <c r="O5" s="88" t="s">
        <v>137</v>
      </c>
      <c r="P5" s="88" t="s">
        <v>138</v>
      </c>
      <c r="Q5" s="88" t="s">
        <v>82</v>
      </c>
      <c r="R5" s="88" t="s">
        <v>139</v>
      </c>
      <c r="S5" s="88" t="s">
        <v>67</v>
      </c>
      <c r="T5" s="88" t="s">
        <v>140</v>
      </c>
      <c r="U5" s="78"/>
      <c r="V5" s="78"/>
    </row>
    <row r="6" s="1" customFormat="1" ht="27" customHeight="1" spans="1:22">
      <c r="A6" s="79"/>
      <c r="B6" s="79"/>
      <c r="C6" s="79"/>
      <c r="D6" s="98" t="s">
        <v>67</v>
      </c>
      <c r="E6" s="81">
        <f t="shared" ref="E6:N6" si="0">E7+E14</f>
        <v>5749271.27</v>
      </c>
      <c r="F6" s="81">
        <f t="shared" si="0"/>
        <v>4077934</v>
      </c>
      <c r="G6" s="81">
        <f t="shared" si="0"/>
        <v>2454624</v>
      </c>
      <c r="H6" s="81">
        <f t="shared" si="0"/>
        <v>593664</v>
      </c>
      <c r="I6" s="81">
        <f t="shared" si="0"/>
        <v>88378</v>
      </c>
      <c r="J6" s="81">
        <f t="shared" si="0"/>
        <v>941268</v>
      </c>
      <c r="K6" s="81">
        <f t="shared" si="0"/>
        <v>1524059.83</v>
      </c>
      <c r="L6" s="81">
        <f t="shared" si="0"/>
        <v>285455.38</v>
      </c>
      <c r="M6" s="81">
        <f t="shared" si="0"/>
        <v>0</v>
      </c>
      <c r="N6" s="81">
        <f t="shared" si="0"/>
        <v>44212.37</v>
      </c>
      <c r="O6" s="81">
        <v>652469.44</v>
      </c>
      <c r="P6" s="81">
        <v>52570.56</v>
      </c>
      <c r="Q6" s="81">
        <v>489352.08</v>
      </c>
      <c r="R6" s="81">
        <v>0</v>
      </c>
      <c r="S6" s="81">
        <v>0</v>
      </c>
      <c r="T6" s="81">
        <v>0</v>
      </c>
      <c r="U6" s="167">
        <v>147277.44</v>
      </c>
      <c r="V6" s="81">
        <v>0</v>
      </c>
    </row>
    <row r="7" ht="27" customHeight="1" spans="1:22">
      <c r="A7" s="79" t="s">
        <v>96</v>
      </c>
      <c r="B7" s="79"/>
      <c r="C7" s="79"/>
      <c r="D7" s="98" t="s">
        <v>76</v>
      </c>
      <c r="E7" s="81">
        <f t="shared" ref="E7:N7" si="1">E8+E11</f>
        <v>5259919.19</v>
      </c>
      <c r="F7" s="81">
        <f t="shared" si="1"/>
        <v>4077934</v>
      </c>
      <c r="G7" s="81">
        <f t="shared" si="1"/>
        <v>2454624</v>
      </c>
      <c r="H7" s="81">
        <f t="shared" si="1"/>
        <v>593664</v>
      </c>
      <c r="I7" s="81">
        <f t="shared" si="1"/>
        <v>88378</v>
      </c>
      <c r="J7" s="81">
        <f t="shared" si="1"/>
        <v>941268</v>
      </c>
      <c r="K7" s="81">
        <f t="shared" si="1"/>
        <v>1034707.75</v>
      </c>
      <c r="L7" s="81">
        <f t="shared" si="1"/>
        <v>285455.38</v>
      </c>
      <c r="M7" s="81">
        <f t="shared" si="1"/>
        <v>0</v>
      </c>
      <c r="N7" s="81">
        <f t="shared" si="1"/>
        <v>44212.37</v>
      </c>
      <c r="O7" s="81">
        <v>652469.44</v>
      </c>
      <c r="P7" s="81">
        <v>52570.56</v>
      </c>
      <c r="Q7" s="81">
        <v>0</v>
      </c>
      <c r="R7" s="81">
        <v>0</v>
      </c>
      <c r="S7" s="81">
        <v>0</v>
      </c>
      <c r="T7" s="81">
        <v>0</v>
      </c>
      <c r="U7" s="167">
        <v>147277.44</v>
      </c>
      <c r="V7" s="81">
        <v>0</v>
      </c>
    </row>
    <row r="8" ht="27" customHeight="1" spans="1:22">
      <c r="A8" s="79" t="s">
        <v>98</v>
      </c>
      <c r="B8" s="79" t="s">
        <v>97</v>
      </c>
      <c r="C8" s="79"/>
      <c r="D8" s="98" t="s">
        <v>141</v>
      </c>
      <c r="E8" s="81">
        <f>E9+E10</f>
        <v>4554879.19</v>
      </c>
      <c r="F8" s="81">
        <f t="shared" ref="F8:N8" si="2">F9+F10</f>
        <v>4077934</v>
      </c>
      <c r="G8" s="81">
        <f t="shared" si="2"/>
        <v>2454624</v>
      </c>
      <c r="H8" s="81">
        <f t="shared" si="2"/>
        <v>593664</v>
      </c>
      <c r="I8" s="81">
        <f t="shared" si="2"/>
        <v>88378</v>
      </c>
      <c r="J8" s="81">
        <f t="shared" si="2"/>
        <v>941268</v>
      </c>
      <c r="K8" s="81">
        <f t="shared" si="2"/>
        <v>329667.75</v>
      </c>
      <c r="L8" s="81">
        <f t="shared" si="2"/>
        <v>285455.38</v>
      </c>
      <c r="M8" s="81">
        <f t="shared" si="2"/>
        <v>0</v>
      </c>
      <c r="N8" s="81">
        <f t="shared" si="2"/>
        <v>44212.37</v>
      </c>
      <c r="O8" s="81">
        <v>0</v>
      </c>
      <c r="P8" s="81">
        <v>0</v>
      </c>
      <c r="Q8" s="81">
        <v>0</v>
      </c>
      <c r="R8" s="81">
        <v>0</v>
      </c>
      <c r="S8" s="81">
        <v>0</v>
      </c>
      <c r="T8" s="81">
        <v>0</v>
      </c>
      <c r="U8" s="167">
        <f>U9+U10</f>
        <v>147277.44</v>
      </c>
      <c r="V8" s="81">
        <v>0</v>
      </c>
    </row>
    <row r="9" ht="27" customHeight="1" spans="1:22">
      <c r="A9" s="79" t="s">
        <v>122</v>
      </c>
      <c r="B9" s="79" t="s">
        <v>99</v>
      </c>
      <c r="C9" s="79" t="s">
        <v>100</v>
      </c>
      <c r="D9" s="98" t="s">
        <v>142</v>
      </c>
      <c r="E9" s="81">
        <f>F9+K9+U9</f>
        <v>3479456.96</v>
      </c>
      <c r="F9" s="81">
        <v>3115376</v>
      </c>
      <c r="G9" s="81">
        <v>1877496</v>
      </c>
      <c r="H9" s="81">
        <v>572988</v>
      </c>
      <c r="I9" s="81">
        <v>85928</v>
      </c>
      <c r="J9" s="81">
        <v>578964</v>
      </c>
      <c r="K9" s="81">
        <f>L9+N9</f>
        <v>251431.2</v>
      </c>
      <c r="L9" s="81">
        <v>218076.32</v>
      </c>
      <c r="M9" s="81">
        <v>0</v>
      </c>
      <c r="N9" s="81">
        <v>33354.88</v>
      </c>
      <c r="O9" s="81">
        <v>0</v>
      </c>
      <c r="P9" s="81">
        <v>0</v>
      </c>
      <c r="Q9" s="81">
        <v>0</v>
      </c>
      <c r="R9" s="81">
        <v>0</v>
      </c>
      <c r="S9" s="81">
        <v>0</v>
      </c>
      <c r="T9" s="81">
        <v>0</v>
      </c>
      <c r="U9" s="167">
        <v>112649.76</v>
      </c>
      <c r="V9" s="81">
        <v>0</v>
      </c>
    </row>
    <row r="10" ht="27" customHeight="1" spans="1:22">
      <c r="A10" s="79" t="s">
        <v>122</v>
      </c>
      <c r="B10" s="79" t="s">
        <v>99</v>
      </c>
      <c r="C10" s="79" t="s">
        <v>101</v>
      </c>
      <c r="D10" s="98" t="s">
        <v>143</v>
      </c>
      <c r="E10" s="81">
        <f>F10+K10+U10</f>
        <v>1075422.23</v>
      </c>
      <c r="F10" s="81">
        <f>SUM(G10:J10)</f>
        <v>962558</v>
      </c>
      <c r="G10" s="81">
        <v>577128</v>
      </c>
      <c r="H10" s="81">
        <v>20676</v>
      </c>
      <c r="I10" s="81">
        <v>2450</v>
      </c>
      <c r="J10" s="81">
        <v>362304</v>
      </c>
      <c r="K10" s="81">
        <f>L10+N10</f>
        <v>78236.55</v>
      </c>
      <c r="L10" s="81">
        <v>67379.06</v>
      </c>
      <c r="M10" s="81"/>
      <c r="N10" s="81">
        <v>10857.49</v>
      </c>
      <c r="O10" s="81"/>
      <c r="P10" s="81"/>
      <c r="Q10" s="81"/>
      <c r="R10" s="81"/>
      <c r="S10" s="81"/>
      <c r="T10" s="81"/>
      <c r="U10" s="167">
        <v>34627.68</v>
      </c>
      <c r="V10" s="81"/>
    </row>
    <row r="11" ht="27" customHeight="1" spans="1:22">
      <c r="A11" s="79" t="s">
        <v>98</v>
      </c>
      <c r="B11" s="79" t="s">
        <v>102</v>
      </c>
      <c r="C11" s="79"/>
      <c r="D11" s="98" t="s">
        <v>144</v>
      </c>
      <c r="E11" s="81">
        <f>E12+E13</f>
        <v>705040</v>
      </c>
      <c r="F11" s="81">
        <v>0</v>
      </c>
      <c r="G11" s="81">
        <v>0</v>
      </c>
      <c r="H11" s="81">
        <v>0</v>
      </c>
      <c r="I11" s="81">
        <v>0</v>
      </c>
      <c r="J11" s="81">
        <v>0</v>
      </c>
      <c r="K11" s="81">
        <f>K12+K13</f>
        <v>705040</v>
      </c>
      <c r="L11" s="81">
        <v>0</v>
      </c>
      <c r="M11" s="81">
        <v>0</v>
      </c>
      <c r="N11" s="81">
        <v>0</v>
      </c>
      <c r="O11" s="81">
        <f>O12</f>
        <v>652469.44</v>
      </c>
      <c r="P11" s="81">
        <f>P13</f>
        <v>52570.56</v>
      </c>
      <c r="Q11" s="81">
        <v>0</v>
      </c>
      <c r="R11" s="81">
        <v>0</v>
      </c>
      <c r="S11" s="81">
        <v>0</v>
      </c>
      <c r="T11" s="81">
        <v>0</v>
      </c>
      <c r="U11" s="167">
        <v>0</v>
      </c>
      <c r="V11" s="81">
        <v>0</v>
      </c>
    </row>
    <row r="12" ht="27" customHeight="1" spans="1:22">
      <c r="A12" s="79" t="s">
        <v>122</v>
      </c>
      <c r="B12" s="79" t="s">
        <v>103</v>
      </c>
      <c r="C12" s="79" t="s">
        <v>102</v>
      </c>
      <c r="D12" s="98" t="s">
        <v>145</v>
      </c>
      <c r="E12" s="81">
        <v>652469.44</v>
      </c>
      <c r="F12" s="81">
        <v>0</v>
      </c>
      <c r="G12" s="81">
        <v>0</v>
      </c>
      <c r="H12" s="81">
        <v>0</v>
      </c>
      <c r="I12" s="81">
        <v>0</v>
      </c>
      <c r="J12" s="81">
        <v>0</v>
      </c>
      <c r="K12" s="81">
        <v>652469.44</v>
      </c>
      <c r="L12" s="81">
        <v>0</v>
      </c>
      <c r="M12" s="81">
        <v>0</v>
      </c>
      <c r="N12" s="81">
        <v>0</v>
      </c>
      <c r="O12" s="81">
        <v>652469.44</v>
      </c>
      <c r="P12" s="81">
        <v>0</v>
      </c>
      <c r="Q12" s="81">
        <v>0</v>
      </c>
      <c r="R12" s="81">
        <v>0</v>
      </c>
      <c r="S12" s="81">
        <v>0</v>
      </c>
      <c r="T12" s="81">
        <v>0</v>
      </c>
      <c r="U12" s="167">
        <v>0</v>
      </c>
      <c r="V12" s="81">
        <v>0</v>
      </c>
    </row>
    <row r="13" ht="27" customHeight="1" spans="1:22">
      <c r="A13" s="79" t="s">
        <v>122</v>
      </c>
      <c r="B13" s="79" t="s">
        <v>103</v>
      </c>
      <c r="C13" s="79" t="s">
        <v>104</v>
      </c>
      <c r="D13" s="98" t="s">
        <v>146</v>
      </c>
      <c r="E13" s="81">
        <v>52570.56</v>
      </c>
      <c r="F13" s="81">
        <v>0</v>
      </c>
      <c r="G13" s="81">
        <v>0</v>
      </c>
      <c r="H13" s="81">
        <v>0</v>
      </c>
      <c r="I13" s="81">
        <v>0</v>
      </c>
      <c r="J13" s="81">
        <v>0</v>
      </c>
      <c r="K13" s="81">
        <v>52570.56</v>
      </c>
      <c r="L13" s="81">
        <v>0</v>
      </c>
      <c r="M13" s="81">
        <v>0</v>
      </c>
      <c r="N13" s="81">
        <v>0</v>
      </c>
      <c r="O13" s="81">
        <v>0</v>
      </c>
      <c r="P13" s="81">
        <v>52570.56</v>
      </c>
      <c r="Q13" s="81">
        <v>0</v>
      </c>
      <c r="R13" s="81">
        <v>0</v>
      </c>
      <c r="S13" s="81">
        <v>0</v>
      </c>
      <c r="T13" s="81">
        <v>0</v>
      </c>
      <c r="U13" s="167">
        <v>0</v>
      </c>
      <c r="V13" s="81">
        <v>0</v>
      </c>
    </row>
    <row r="14" ht="27" customHeight="1" spans="1:22">
      <c r="A14" s="79" t="s">
        <v>107</v>
      </c>
      <c r="B14" s="79"/>
      <c r="C14" s="79"/>
      <c r="D14" s="98" t="s">
        <v>82</v>
      </c>
      <c r="E14" s="81">
        <v>489352.08</v>
      </c>
      <c r="F14" s="81">
        <v>0</v>
      </c>
      <c r="G14" s="81">
        <v>0</v>
      </c>
      <c r="H14" s="81">
        <v>0</v>
      </c>
      <c r="I14" s="81">
        <v>0</v>
      </c>
      <c r="J14" s="81">
        <v>0</v>
      </c>
      <c r="K14" s="81">
        <v>489352.08</v>
      </c>
      <c r="L14" s="81">
        <v>0</v>
      </c>
      <c r="M14" s="81">
        <v>0</v>
      </c>
      <c r="N14" s="81">
        <v>0</v>
      </c>
      <c r="O14" s="81">
        <v>0</v>
      </c>
      <c r="P14" s="81">
        <v>0</v>
      </c>
      <c r="Q14" s="81">
        <v>489352.08</v>
      </c>
      <c r="R14" s="81">
        <v>0</v>
      </c>
      <c r="S14" s="81">
        <v>0</v>
      </c>
      <c r="T14" s="81">
        <v>0</v>
      </c>
      <c r="U14" s="167">
        <v>0</v>
      </c>
      <c r="V14" s="81">
        <v>0</v>
      </c>
    </row>
    <row r="15" ht="27" customHeight="1" spans="1:22">
      <c r="A15" s="79" t="s">
        <v>108</v>
      </c>
      <c r="B15" s="79" t="s">
        <v>97</v>
      </c>
      <c r="C15" s="79"/>
      <c r="D15" s="98" t="s">
        <v>147</v>
      </c>
      <c r="E15" s="81">
        <v>489352.08</v>
      </c>
      <c r="F15" s="81">
        <v>0</v>
      </c>
      <c r="G15" s="81">
        <v>0</v>
      </c>
      <c r="H15" s="81">
        <v>0</v>
      </c>
      <c r="I15" s="81">
        <v>0</v>
      </c>
      <c r="J15" s="81">
        <v>0</v>
      </c>
      <c r="K15" s="81">
        <v>489352.08</v>
      </c>
      <c r="L15" s="81">
        <v>0</v>
      </c>
      <c r="M15" s="81">
        <v>0</v>
      </c>
      <c r="N15" s="81">
        <v>0</v>
      </c>
      <c r="O15" s="81">
        <v>0</v>
      </c>
      <c r="P15" s="81">
        <v>0</v>
      </c>
      <c r="Q15" s="81">
        <v>489352.08</v>
      </c>
      <c r="R15" s="81">
        <v>0</v>
      </c>
      <c r="S15" s="81">
        <v>0</v>
      </c>
      <c r="T15" s="81">
        <v>0</v>
      </c>
      <c r="U15" s="167">
        <v>0</v>
      </c>
      <c r="V15" s="81">
        <v>0</v>
      </c>
    </row>
    <row r="16" ht="27" customHeight="1" spans="1:22">
      <c r="A16" s="79" t="s">
        <v>123</v>
      </c>
      <c r="B16" s="79" t="s">
        <v>99</v>
      </c>
      <c r="C16" s="79" t="s">
        <v>100</v>
      </c>
      <c r="D16" s="98" t="s">
        <v>148</v>
      </c>
      <c r="E16" s="81">
        <v>489352.08</v>
      </c>
      <c r="F16" s="81">
        <v>0</v>
      </c>
      <c r="G16" s="81">
        <v>0</v>
      </c>
      <c r="H16" s="81">
        <v>0</v>
      </c>
      <c r="I16" s="81">
        <v>0</v>
      </c>
      <c r="J16" s="81">
        <v>0</v>
      </c>
      <c r="K16" s="81">
        <v>489352.08</v>
      </c>
      <c r="L16" s="81">
        <v>0</v>
      </c>
      <c r="M16" s="81">
        <v>0</v>
      </c>
      <c r="N16" s="81">
        <v>0</v>
      </c>
      <c r="O16" s="81">
        <v>0</v>
      </c>
      <c r="P16" s="81">
        <v>0</v>
      </c>
      <c r="Q16" s="81">
        <v>489352.08</v>
      </c>
      <c r="R16" s="81">
        <v>0</v>
      </c>
      <c r="S16" s="81">
        <v>0</v>
      </c>
      <c r="T16" s="81">
        <v>0</v>
      </c>
      <c r="U16" s="167">
        <v>0</v>
      </c>
      <c r="V16" s="81">
        <v>0</v>
      </c>
    </row>
    <row r="23" spans="15:15">
      <c r="O23" s="175"/>
    </row>
  </sheetData>
  <sheetProtection formatCells="0" formatColumns="0" formatRows="0"/>
  <mergeCells count="10">
    <mergeCell ref="A2:V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GridLines="0" showZeros="0" workbookViewId="0">
      <selection activeCell="A3" sqref="A3:E3"/>
    </sheetView>
  </sheetViews>
  <sheetFormatPr defaultColWidth="9" defaultRowHeight="13.5"/>
  <cols>
    <col min="1" max="3" width="5.875" customWidth="1"/>
    <col min="4" max="4" width="38.25" customWidth="1"/>
    <col min="5" max="5" width="18.375" customWidth="1"/>
    <col min="6" max="6" width="12.375" customWidth="1"/>
    <col min="7" max="7" width="12.875" customWidth="1"/>
    <col min="8" max="8" width="13.125" customWidth="1"/>
    <col min="9" max="9" width="12.125" customWidth="1"/>
    <col min="10" max="10" width="13.375" customWidth="1"/>
    <col min="11" max="11" width="13.125" customWidth="1"/>
    <col min="12" max="13" width="12.5" customWidth="1"/>
  </cols>
  <sheetData>
    <row r="1" customHeight="1"/>
    <row r="2" ht="33.75" customHeight="1" spans="1:13">
      <c r="A2" s="46" t="s">
        <v>149</v>
      </c>
      <c r="B2" s="46"/>
      <c r="C2" s="46"/>
      <c r="D2" s="46"/>
      <c r="E2" s="46"/>
      <c r="F2" s="46"/>
      <c r="G2" s="46"/>
      <c r="H2" s="46"/>
      <c r="I2" s="46"/>
      <c r="J2" s="46"/>
      <c r="K2" s="46"/>
      <c r="L2" s="46"/>
      <c r="M2" s="46"/>
    </row>
    <row r="3" ht="21.75" customHeight="1" spans="1:13">
      <c r="A3" s="29" t="s">
        <v>59</v>
      </c>
      <c r="B3" s="30"/>
      <c r="C3" s="30"/>
      <c r="D3" s="30"/>
      <c r="E3" s="30"/>
      <c r="M3" s="131" t="s">
        <v>2</v>
      </c>
    </row>
    <row r="4" ht="22.5" customHeight="1" spans="1:13">
      <c r="A4" s="75" t="s">
        <v>71</v>
      </c>
      <c r="B4" s="85"/>
      <c r="C4" s="76"/>
      <c r="D4" s="74" t="s">
        <v>75</v>
      </c>
      <c r="E4" s="74" t="s">
        <v>61</v>
      </c>
      <c r="F4" s="75" t="s">
        <v>110</v>
      </c>
      <c r="G4" s="85"/>
      <c r="H4" s="85"/>
      <c r="I4" s="85"/>
      <c r="J4" s="76"/>
      <c r="K4" s="75" t="s">
        <v>114</v>
      </c>
      <c r="L4" s="85"/>
      <c r="M4" s="76"/>
    </row>
    <row r="5" ht="43.5" customHeight="1" spans="1:13">
      <c r="A5" s="88" t="s">
        <v>72</v>
      </c>
      <c r="B5" s="88" t="s">
        <v>73</v>
      </c>
      <c r="C5" s="88" t="s">
        <v>74</v>
      </c>
      <c r="D5" s="78"/>
      <c r="E5" s="78"/>
      <c r="F5" s="88" t="s">
        <v>67</v>
      </c>
      <c r="G5" s="88" t="s">
        <v>150</v>
      </c>
      <c r="H5" s="88" t="s">
        <v>126</v>
      </c>
      <c r="I5" s="88" t="s">
        <v>82</v>
      </c>
      <c r="J5" s="88" t="s">
        <v>129</v>
      </c>
      <c r="K5" s="88" t="s">
        <v>67</v>
      </c>
      <c r="L5" s="88" t="s">
        <v>85</v>
      </c>
      <c r="M5" s="88" t="s">
        <v>151</v>
      </c>
    </row>
    <row r="6" s="1" customFormat="1" ht="27" customHeight="1" spans="1:13">
      <c r="A6" s="79"/>
      <c r="B6" s="79"/>
      <c r="C6" s="79"/>
      <c r="D6" s="98" t="s">
        <v>67</v>
      </c>
      <c r="E6" s="130">
        <f t="shared" ref="E6:L6" si="0">E7+E14</f>
        <v>5749271.27</v>
      </c>
      <c r="F6" s="130">
        <f t="shared" si="0"/>
        <v>5321338.84</v>
      </c>
      <c r="G6" s="130">
        <f t="shared" si="0"/>
        <v>3774560</v>
      </c>
      <c r="H6" s="130">
        <f t="shared" si="0"/>
        <v>957837.32</v>
      </c>
      <c r="I6" s="130">
        <f t="shared" si="0"/>
        <v>452947.2</v>
      </c>
      <c r="J6" s="130">
        <f t="shared" si="0"/>
        <v>135994.32</v>
      </c>
      <c r="K6" s="130">
        <f t="shared" si="0"/>
        <v>427932.43</v>
      </c>
      <c r="L6" s="130">
        <f t="shared" si="0"/>
        <v>427932.43</v>
      </c>
      <c r="M6" s="130">
        <v>0</v>
      </c>
    </row>
    <row r="7" ht="27" customHeight="1" spans="1:13">
      <c r="A7" s="79" t="s">
        <v>96</v>
      </c>
      <c r="B7" s="79"/>
      <c r="C7" s="79"/>
      <c r="D7" s="98" t="s">
        <v>76</v>
      </c>
      <c r="E7" s="130">
        <f t="shared" ref="E7:L7" si="1">E8+E11</f>
        <v>5259919.19</v>
      </c>
      <c r="F7" s="130">
        <f t="shared" si="1"/>
        <v>4868391.64</v>
      </c>
      <c r="G7" s="130">
        <f t="shared" si="1"/>
        <v>3774560</v>
      </c>
      <c r="H7" s="130">
        <f t="shared" si="1"/>
        <v>957837.32</v>
      </c>
      <c r="I7" s="130">
        <f t="shared" si="1"/>
        <v>0</v>
      </c>
      <c r="J7" s="130">
        <f t="shared" si="1"/>
        <v>135994.32</v>
      </c>
      <c r="K7" s="130">
        <f t="shared" si="1"/>
        <v>391527.55</v>
      </c>
      <c r="L7" s="130">
        <f t="shared" si="1"/>
        <v>391527.55</v>
      </c>
      <c r="M7" s="130">
        <v>0</v>
      </c>
    </row>
    <row r="8" ht="27" customHeight="1" spans="1:13">
      <c r="A8" s="79" t="s">
        <v>98</v>
      </c>
      <c r="B8" s="79"/>
      <c r="C8" s="79"/>
      <c r="D8" s="98">
        <v>2</v>
      </c>
      <c r="E8" s="130">
        <f t="shared" ref="E8:J8" si="2">E9+E10</f>
        <v>4554879.19</v>
      </c>
      <c r="F8" s="130">
        <f t="shared" si="2"/>
        <v>4215691.16</v>
      </c>
      <c r="G8" s="130">
        <f t="shared" si="2"/>
        <v>3774560</v>
      </c>
      <c r="H8" s="130">
        <f t="shared" si="2"/>
        <v>305136.84</v>
      </c>
      <c r="I8" s="130">
        <f t="shared" si="2"/>
        <v>0</v>
      </c>
      <c r="J8" s="130">
        <f t="shared" si="2"/>
        <v>135994.32</v>
      </c>
      <c r="K8" s="130">
        <f t="shared" ref="K6:K16" si="3">L8</f>
        <v>339188.03</v>
      </c>
      <c r="L8" s="130">
        <v>339188.03</v>
      </c>
      <c r="M8" s="130">
        <v>0</v>
      </c>
    </row>
    <row r="9" ht="27" customHeight="1" spans="1:13">
      <c r="A9" s="79" t="s">
        <v>122</v>
      </c>
      <c r="B9" s="79" t="s">
        <v>97</v>
      </c>
      <c r="C9" s="79" t="s">
        <v>100</v>
      </c>
      <c r="D9" s="98" t="s">
        <v>142</v>
      </c>
      <c r="E9" s="130">
        <v>3479456.96</v>
      </c>
      <c r="F9" s="130">
        <v>3479456.96</v>
      </c>
      <c r="G9" s="130">
        <v>3115376</v>
      </c>
      <c r="H9" s="130">
        <v>251431.2</v>
      </c>
      <c r="I9" s="130">
        <v>0</v>
      </c>
      <c r="J9" s="130">
        <v>112649.76</v>
      </c>
      <c r="K9" s="130">
        <f t="shared" si="3"/>
        <v>0</v>
      </c>
      <c r="L9" s="130">
        <v>0</v>
      </c>
      <c r="M9" s="130">
        <v>0</v>
      </c>
    </row>
    <row r="10" ht="27" customHeight="1" spans="1:13">
      <c r="A10" s="79" t="s">
        <v>122</v>
      </c>
      <c r="B10" s="79" t="s">
        <v>97</v>
      </c>
      <c r="C10" s="79" t="s">
        <v>101</v>
      </c>
      <c r="D10" s="98" t="s">
        <v>143</v>
      </c>
      <c r="E10" s="130">
        <f t="shared" ref="E10:E16" si="4">F10+K10</f>
        <v>1075422.23</v>
      </c>
      <c r="F10" s="130">
        <f>SUM(G10:J10)</f>
        <v>736234.2</v>
      </c>
      <c r="G10" s="130">
        <v>659184</v>
      </c>
      <c r="H10" s="130">
        <v>53705.64</v>
      </c>
      <c r="I10" s="130"/>
      <c r="J10" s="130">
        <v>23344.56</v>
      </c>
      <c r="K10" s="130">
        <f t="shared" si="3"/>
        <v>339188.03</v>
      </c>
      <c r="L10" s="130">
        <v>339188.03</v>
      </c>
      <c r="M10" s="130"/>
    </row>
    <row r="11" ht="27" customHeight="1" spans="1:13">
      <c r="A11" s="79" t="s">
        <v>98</v>
      </c>
      <c r="B11" s="79"/>
      <c r="C11" s="79"/>
      <c r="D11" s="98">
        <v>5</v>
      </c>
      <c r="E11" s="130">
        <f t="shared" si="4"/>
        <v>705040</v>
      </c>
      <c r="F11" s="130">
        <v>652700.48</v>
      </c>
      <c r="G11" s="130">
        <v>0</v>
      </c>
      <c r="H11" s="130">
        <f>H12+H13</f>
        <v>652700.48</v>
      </c>
      <c r="I11" s="130">
        <v>0</v>
      </c>
      <c r="J11" s="130">
        <v>0</v>
      </c>
      <c r="K11" s="130">
        <f t="shared" si="3"/>
        <v>52339.52</v>
      </c>
      <c r="L11" s="130">
        <f>L12+L13</f>
        <v>52339.52</v>
      </c>
      <c r="M11" s="130">
        <v>0</v>
      </c>
    </row>
    <row r="12" ht="27" customHeight="1" spans="1:13">
      <c r="A12" s="79" t="s">
        <v>122</v>
      </c>
      <c r="B12" s="79" t="s">
        <v>102</v>
      </c>
      <c r="C12" s="79" t="s">
        <v>102</v>
      </c>
      <c r="D12" s="98" t="s">
        <v>145</v>
      </c>
      <c r="E12" s="130">
        <f t="shared" si="4"/>
        <v>652469.44</v>
      </c>
      <c r="F12" s="130">
        <v>603929.6</v>
      </c>
      <c r="G12" s="130">
        <v>0</v>
      </c>
      <c r="H12" s="130">
        <v>603929.6</v>
      </c>
      <c r="I12" s="130">
        <v>0</v>
      </c>
      <c r="J12" s="130">
        <v>0</v>
      </c>
      <c r="K12" s="130">
        <f t="shared" si="3"/>
        <v>48539.84</v>
      </c>
      <c r="L12" s="130">
        <v>48539.84</v>
      </c>
      <c r="M12" s="130">
        <v>0</v>
      </c>
    </row>
    <row r="13" ht="27" customHeight="1" spans="1:13">
      <c r="A13" s="79" t="s">
        <v>122</v>
      </c>
      <c r="B13" s="79" t="s">
        <v>102</v>
      </c>
      <c r="C13" s="79" t="s">
        <v>104</v>
      </c>
      <c r="D13" s="98" t="s">
        <v>146</v>
      </c>
      <c r="E13" s="130">
        <f t="shared" si="4"/>
        <v>52570.56</v>
      </c>
      <c r="F13" s="130">
        <v>48770.88</v>
      </c>
      <c r="G13" s="130">
        <v>0</v>
      </c>
      <c r="H13" s="130">
        <v>48770.88</v>
      </c>
      <c r="I13" s="130">
        <v>0</v>
      </c>
      <c r="J13" s="130">
        <v>0</v>
      </c>
      <c r="K13" s="130">
        <f t="shared" si="3"/>
        <v>3799.68</v>
      </c>
      <c r="L13" s="130">
        <v>3799.68</v>
      </c>
      <c r="M13" s="130">
        <v>0</v>
      </c>
    </row>
    <row r="14" ht="27" customHeight="1" spans="1:13">
      <c r="A14" s="79" t="s">
        <v>107</v>
      </c>
      <c r="B14" s="79"/>
      <c r="C14" s="79"/>
      <c r="D14" s="98" t="s">
        <v>82</v>
      </c>
      <c r="E14" s="130">
        <f t="shared" si="4"/>
        <v>489352.08</v>
      </c>
      <c r="F14" s="130">
        <f>F15</f>
        <v>452947.2</v>
      </c>
      <c r="G14" s="130">
        <v>0</v>
      </c>
      <c r="H14" s="130">
        <v>0</v>
      </c>
      <c r="I14" s="130">
        <f>I15</f>
        <v>452947.2</v>
      </c>
      <c r="J14" s="130">
        <v>0</v>
      </c>
      <c r="K14" s="130">
        <f t="shared" si="3"/>
        <v>36404.88</v>
      </c>
      <c r="L14" s="130">
        <v>36404.88</v>
      </c>
      <c r="M14" s="130">
        <v>0</v>
      </c>
    </row>
    <row r="15" ht="27" customHeight="1" spans="1:13">
      <c r="A15" s="79" t="s">
        <v>108</v>
      </c>
      <c r="B15" s="79"/>
      <c r="C15" s="79"/>
      <c r="D15" s="98">
        <v>2</v>
      </c>
      <c r="E15" s="130">
        <f t="shared" si="4"/>
        <v>489352.08</v>
      </c>
      <c r="F15" s="130">
        <f>F16</f>
        <v>452947.2</v>
      </c>
      <c r="G15" s="130">
        <v>0</v>
      </c>
      <c r="H15" s="130">
        <v>0</v>
      </c>
      <c r="I15" s="130">
        <f>I16</f>
        <v>452947.2</v>
      </c>
      <c r="J15" s="130">
        <v>0</v>
      </c>
      <c r="K15" s="130">
        <f t="shared" si="3"/>
        <v>36404.88</v>
      </c>
      <c r="L15" s="130">
        <v>36404.88</v>
      </c>
      <c r="M15" s="130">
        <v>0</v>
      </c>
    </row>
    <row r="16" ht="27" customHeight="1" spans="1:13">
      <c r="A16" s="79" t="s">
        <v>123</v>
      </c>
      <c r="B16" s="79" t="s">
        <v>97</v>
      </c>
      <c r="C16" s="79" t="s">
        <v>100</v>
      </c>
      <c r="D16" s="98" t="s">
        <v>148</v>
      </c>
      <c r="E16" s="130">
        <f t="shared" si="4"/>
        <v>489352.08</v>
      </c>
      <c r="F16" s="130">
        <f>I16</f>
        <v>452947.2</v>
      </c>
      <c r="G16" s="130">
        <v>0</v>
      </c>
      <c r="H16" s="130">
        <v>0</v>
      </c>
      <c r="I16" s="130">
        <v>452947.2</v>
      </c>
      <c r="J16" s="130">
        <v>0</v>
      </c>
      <c r="K16" s="130">
        <f t="shared" si="3"/>
        <v>36404.88</v>
      </c>
      <c r="L16" s="130">
        <v>36404.88</v>
      </c>
      <c r="M16" s="130">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showGridLines="0" showZeros="0" workbookViewId="0">
      <selection activeCell="A3" sqref="A3:E3"/>
    </sheetView>
  </sheetViews>
  <sheetFormatPr defaultColWidth="9" defaultRowHeight="13.5"/>
  <cols>
    <col min="1" max="1" width="5.875" customWidth="1"/>
    <col min="2" max="2" width="6.375" customWidth="1"/>
    <col min="3" max="3" width="6" customWidth="1"/>
    <col min="5" max="5" width="15.25" customWidth="1"/>
    <col min="6" max="10" width="10.375" customWidth="1"/>
    <col min="11" max="12" width="7.75" customWidth="1"/>
    <col min="13" max="13" width="10.375" customWidth="1"/>
    <col min="14" max="14" width="13.125" customWidth="1"/>
    <col min="15" max="15" width="7.75" customWidth="1"/>
    <col min="16" max="18" width="10.375" customWidth="1"/>
    <col min="19" max="19" width="9.375" customWidth="1"/>
    <col min="20" max="21" width="10.375" customWidth="1"/>
    <col min="22" max="22" width="16.375" customWidth="1"/>
    <col min="23" max="23" width="11.5" customWidth="1"/>
    <col min="24" max="24" width="19.875" customWidth="1"/>
    <col min="28" max="28" width="10.375"/>
  </cols>
  <sheetData>
    <row r="1" customHeight="1"/>
    <row r="2" ht="39.75" customHeight="1" spans="1:24">
      <c r="A2" s="46" t="s">
        <v>152</v>
      </c>
      <c r="B2" s="46"/>
      <c r="C2" s="46"/>
      <c r="D2" s="46"/>
      <c r="E2" s="46"/>
      <c r="F2" s="46"/>
      <c r="G2" s="46"/>
      <c r="H2" s="46"/>
      <c r="I2" s="46"/>
      <c r="J2" s="46"/>
      <c r="K2" s="46"/>
      <c r="L2" s="46"/>
      <c r="M2" s="46"/>
      <c r="N2" s="46"/>
      <c r="O2" s="46"/>
      <c r="P2" s="46"/>
      <c r="Q2" s="46"/>
      <c r="R2" s="46"/>
      <c r="S2" s="46"/>
      <c r="T2" s="46"/>
      <c r="U2" s="46"/>
      <c r="V2" s="46"/>
      <c r="W2" s="46"/>
      <c r="X2" s="46"/>
    </row>
    <row r="3" ht="16.5" customHeight="1" spans="1:32">
      <c r="A3" s="83" t="s">
        <v>59</v>
      </c>
      <c r="B3" s="84"/>
      <c r="C3" s="84"/>
      <c r="D3" s="84"/>
      <c r="E3" s="84"/>
      <c r="W3" s="174"/>
      <c r="X3" s="174"/>
      <c r="AF3" t="s">
        <v>2</v>
      </c>
    </row>
    <row r="4" ht="16.5" customHeight="1" spans="1:32">
      <c r="A4" s="108" t="s">
        <v>71</v>
      </c>
      <c r="B4" s="109"/>
      <c r="C4" s="110"/>
      <c r="D4" s="111" t="s">
        <v>75</v>
      </c>
      <c r="E4" s="111" t="s">
        <v>61</v>
      </c>
      <c r="F4" s="117" t="s">
        <v>153</v>
      </c>
      <c r="G4" s="117" t="s">
        <v>154</v>
      </c>
      <c r="H4" s="117" t="s">
        <v>155</v>
      </c>
      <c r="I4" s="111" t="s">
        <v>156</v>
      </c>
      <c r="J4" s="117" t="s">
        <v>157</v>
      </c>
      <c r="K4" s="117" t="s">
        <v>158</v>
      </c>
      <c r="L4" s="117" t="s">
        <v>159</v>
      </c>
      <c r="M4" s="117" t="s">
        <v>160</v>
      </c>
      <c r="N4" s="117" t="s">
        <v>161</v>
      </c>
      <c r="O4" s="172" t="s">
        <v>162</v>
      </c>
      <c r="P4" s="117" t="s">
        <v>163</v>
      </c>
      <c r="Q4" s="117" t="s">
        <v>164</v>
      </c>
      <c r="R4" s="117" t="s">
        <v>165</v>
      </c>
      <c r="S4" s="172" t="s">
        <v>166</v>
      </c>
      <c r="T4" s="117" t="s">
        <v>167</v>
      </c>
      <c r="U4" s="117" t="s">
        <v>168</v>
      </c>
      <c r="V4" s="117" t="s">
        <v>169</v>
      </c>
      <c r="W4" s="117" t="s">
        <v>170</v>
      </c>
      <c r="X4" s="117" t="s">
        <v>171</v>
      </c>
      <c r="Y4" s="64" t="s">
        <v>172</v>
      </c>
      <c r="Z4" s="64" t="s">
        <v>173</v>
      </c>
      <c r="AA4" s="64" t="s">
        <v>174</v>
      </c>
      <c r="AB4" s="64" t="s">
        <v>175</v>
      </c>
      <c r="AC4" s="64" t="s">
        <v>176</v>
      </c>
      <c r="AD4" s="64" t="s">
        <v>177</v>
      </c>
      <c r="AE4" s="64" t="s">
        <v>178</v>
      </c>
      <c r="AF4" s="64" t="s">
        <v>179</v>
      </c>
    </row>
    <row r="5" ht="18.75" customHeight="1" spans="1:32">
      <c r="A5" s="114" t="s">
        <v>72</v>
      </c>
      <c r="B5" s="114" t="s">
        <v>73</v>
      </c>
      <c r="C5" s="114" t="s">
        <v>74</v>
      </c>
      <c r="D5" s="115"/>
      <c r="E5" s="115"/>
      <c r="F5" s="171"/>
      <c r="G5" s="171"/>
      <c r="H5" s="171"/>
      <c r="I5" s="114"/>
      <c r="J5" s="171"/>
      <c r="K5" s="171"/>
      <c r="L5" s="171"/>
      <c r="M5" s="171"/>
      <c r="N5" s="171"/>
      <c r="O5" s="173"/>
      <c r="P5" s="171"/>
      <c r="Q5" s="171"/>
      <c r="R5" s="171"/>
      <c r="S5" s="173"/>
      <c r="T5" s="171"/>
      <c r="U5" s="171"/>
      <c r="V5" s="171"/>
      <c r="W5" s="171"/>
      <c r="X5" s="171"/>
      <c r="Y5" s="69"/>
      <c r="Z5" s="69"/>
      <c r="AA5" s="69"/>
      <c r="AB5" s="69"/>
      <c r="AC5" s="69"/>
      <c r="AD5" s="69"/>
      <c r="AE5" s="69"/>
      <c r="AF5" s="69"/>
    </row>
    <row r="6" s="1" customFormat="1" ht="27" customHeight="1" spans="1:32">
      <c r="A6" s="79"/>
      <c r="B6" s="79"/>
      <c r="C6" s="79"/>
      <c r="D6" s="98" t="s">
        <v>67</v>
      </c>
      <c r="E6" s="166">
        <v>956400</v>
      </c>
      <c r="F6" s="167">
        <v>81000</v>
      </c>
      <c r="G6" s="167">
        <v>53000</v>
      </c>
      <c r="H6" s="167">
        <v>19000</v>
      </c>
      <c r="I6" s="167">
        <v>40000</v>
      </c>
      <c r="J6" s="167">
        <v>13000</v>
      </c>
      <c r="K6" s="167">
        <v>0</v>
      </c>
      <c r="L6" s="167">
        <v>0</v>
      </c>
      <c r="M6" s="167">
        <v>34000</v>
      </c>
      <c r="N6" s="167">
        <v>60000</v>
      </c>
      <c r="O6" s="167">
        <v>0</v>
      </c>
      <c r="P6" s="167">
        <v>26000</v>
      </c>
      <c r="Q6" s="167">
        <v>22000</v>
      </c>
      <c r="R6" s="167">
        <v>98000</v>
      </c>
      <c r="S6" s="167">
        <v>2000</v>
      </c>
      <c r="T6" s="167">
        <v>96000</v>
      </c>
      <c r="U6" s="167">
        <v>48000</v>
      </c>
      <c r="V6" s="167">
        <v>30000</v>
      </c>
      <c r="W6" s="167">
        <v>197400</v>
      </c>
      <c r="X6" s="167">
        <v>127000</v>
      </c>
      <c r="Y6" s="167">
        <v>0</v>
      </c>
      <c r="Z6" s="167">
        <v>0</v>
      </c>
      <c r="AA6" s="167">
        <v>0</v>
      </c>
      <c r="AB6" s="167">
        <v>10000</v>
      </c>
      <c r="AC6" s="167">
        <v>0</v>
      </c>
      <c r="AD6" s="167">
        <v>0</v>
      </c>
      <c r="AE6" s="167">
        <v>0</v>
      </c>
      <c r="AF6" s="167">
        <v>0</v>
      </c>
    </row>
    <row r="7" ht="27" customHeight="1" spans="1:32">
      <c r="A7" s="79" t="s">
        <v>96</v>
      </c>
      <c r="B7" s="79"/>
      <c r="C7" s="79"/>
      <c r="D7" s="98"/>
      <c r="E7" s="166">
        <v>956400</v>
      </c>
      <c r="F7" s="166">
        <v>81000</v>
      </c>
      <c r="G7" s="166">
        <v>53000</v>
      </c>
      <c r="H7" s="166">
        <v>19000</v>
      </c>
      <c r="I7" s="166">
        <v>40000</v>
      </c>
      <c r="J7" s="166">
        <v>13000</v>
      </c>
      <c r="K7" s="166">
        <v>0</v>
      </c>
      <c r="L7" s="166">
        <v>0</v>
      </c>
      <c r="M7" s="166">
        <v>34000</v>
      </c>
      <c r="N7" s="166">
        <v>60000</v>
      </c>
      <c r="O7" s="166">
        <v>0</v>
      </c>
      <c r="P7" s="166">
        <v>26000</v>
      </c>
      <c r="Q7" s="166">
        <v>22000</v>
      </c>
      <c r="R7" s="166">
        <v>98000</v>
      </c>
      <c r="S7" s="166">
        <v>2000</v>
      </c>
      <c r="T7" s="166">
        <v>96000</v>
      </c>
      <c r="U7" s="166">
        <v>48000</v>
      </c>
      <c r="V7" s="166">
        <v>30000</v>
      </c>
      <c r="W7" s="166">
        <v>197400</v>
      </c>
      <c r="X7" s="166">
        <v>127000</v>
      </c>
      <c r="Y7" s="166">
        <v>0</v>
      </c>
      <c r="Z7" s="166">
        <v>0</v>
      </c>
      <c r="AA7" s="166">
        <v>0</v>
      </c>
      <c r="AB7" s="166">
        <v>10000</v>
      </c>
      <c r="AC7" s="166">
        <v>0</v>
      </c>
      <c r="AD7" s="166">
        <v>0</v>
      </c>
      <c r="AE7" s="166">
        <v>0</v>
      </c>
      <c r="AF7" s="166">
        <v>0</v>
      </c>
    </row>
    <row r="8" ht="27" customHeight="1" spans="1:32">
      <c r="A8" s="79"/>
      <c r="B8" s="79" t="s">
        <v>97</v>
      </c>
      <c r="C8" s="79"/>
      <c r="D8" s="98"/>
      <c r="E8" s="166">
        <f>E10+E9</f>
        <v>956400</v>
      </c>
      <c r="F8" s="166">
        <f t="shared" ref="F8:AF8" si="0">F10+F9</f>
        <v>81000</v>
      </c>
      <c r="G8" s="166">
        <f t="shared" si="0"/>
        <v>53000</v>
      </c>
      <c r="H8" s="166">
        <f t="shared" si="0"/>
        <v>19000</v>
      </c>
      <c r="I8" s="166">
        <f t="shared" si="0"/>
        <v>40000</v>
      </c>
      <c r="J8" s="166">
        <f t="shared" si="0"/>
        <v>13000</v>
      </c>
      <c r="K8" s="166">
        <f t="shared" si="0"/>
        <v>0</v>
      </c>
      <c r="L8" s="166">
        <f t="shared" si="0"/>
        <v>0</v>
      </c>
      <c r="M8" s="166">
        <f t="shared" si="0"/>
        <v>34000</v>
      </c>
      <c r="N8" s="166">
        <f t="shared" si="0"/>
        <v>60000</v>
      </c>
      <c r="O8" s="166">
        <f t="shared" si="0"/>
        <v>0</v>
      </c>
      <c r="P8" s="166">
        <f t="shared" si="0"/>
        <v>26000</v>
      </c>
      <c r="Q8" s="166">
        <f t="shared" si="0"/>
        <v>22000</v>
      </c>
      <c r="R8" s="166">
        <f t="shared" si="0"/>
        <v>98000</v>
      </c>
      <c r="S8" s="166">
        <f t="shared" si="0"/>
        <v>2000</v>
      </c>
      <c r="T8" s="166">
        <f t="shared" si="0"/>
        <v>96000</v>
      </c>
      <c r="U8" s="166">
        <f t="shared" si="0"/>
        <v>48000</v>
      </c>
      <c r="V8" s="166">
        <f t="shared" si="0"/>
        <v>30000</v>
      </c>
      <c r="W8" s="166">
        <f t="shared" si="0"/>
        <v>197400</v>
      </c>
      <c r="X8" s="166">
        <f t="shared" si="0"/>
        <v>127000</v>
      </c>
      <c r="Y8" s="166">
        <f t="shared" si="0"/>
        <v>0</v>
      </c>
      <c r="Z8" s="166">
        <f t="shared" si="0"/>
        <v>0</v>
      </c>
      <c r="AA8" s="166">
        <f t="shared" si="0"/>
        <v>0</v>
      </c>
      <c r="AB8" s="166">
        <f t="shared" si="0"/>
        <v>10000</v>
      </c>
      <c r="AC8" s="166">
        <f t="shared" si="0"/>
        <v>0</v>
      </c>
      <c r="AD8" s="166">
        <f t="shared" si="0"/>
        <v>0</v>
      </c>
      <c r="AE8" s="166">
        <f t="shared" si="0"/>
        <v>0</v>
      </c>
      <c r="AF8" s="166">
        <f t="shared" si="0"/>
        <v>0</v>
      </c>
    </row>
    <row r="9" ht="27" customHeight="1" spans="1:32">
      <c r="A9" s="79" t="s">
        <v>98</v>
      </c>
      <c r="B9" s="79" t="s">
        <v>99</v>
      </c>
      <c r="C9" s="79" t="s">
        <v>97</v>
      </c>
      <c r="D9" s="98" t="s">
        <v>77</v>
      </c>
      <c r="E9" s="166">
        <v>781400</v>
      </c>
      <c r="F9" s="167">
        <v>68000</v>
      </c>
      <c r="G9" s="167">
        <v>45000</v>
      </c>
      <c r="H9" s="167">
        <v>12000</v>
      </c>
      <c r="I9" s="167">
        <v>26000</v>
      </c>
      <c r="J9" s="167">
        <v>10000</v>
      </c>
      <c r="K9" s="167">
        <v>0</v>
      </c>
      <c r="L9" s="167">
        <v>0</v>
      </c>
      <c r="M9" s="167">
        <v>33000</v>
      </c>
      <c r="N9" s="167">
        <v>54000</v>
      </c>
      <c r="O9" s="167">
        <v>0</v>
      </c>
      <c r="P9" s="167">
        <v>24000</v>
      </c>
      <c r="Q9" s="167">
        <v>20000</v>
      </c>
      <c r="R9" s="167">
        <v>78000</v>
      </c>
      <c r="S9" s="167">
        <v>0</v>
      </c>
      <c r="T9" s="167">
        <v>45000</v>
      </c>
      <c r="U9" s="167">
        <v>45000</v>
      </c>
      <c r="V9" s="167">
        <v>0</v>
      </c>
      <c r="W9" s="167">
        <v>197400</v>
      </c>
      <c r="X9" s="167">
        <v>124000</v>
      </c>
      <c r="Y9" s="167">
        <v>0</v>
      </c>
      <c r="Z9" s="167">
        <v>0</v>
      </c>
      <c r="AA9" s="167">
        <v>0</v>
      </c>
      <c r="AB9" s="167">
        <v>0</v>
      </c>
      <c r="AC9" s="167">
        <v>0</v>
      </c>
      <c r="AD9" s="167">
        <v>0</v>
      </c>
      <c r="AE9" s="167">
        <v>0</v>
      </c>
      <c r="AF9" s="167">
        <v>0</v>
      </c>
    </row>
    <row r="10" ht="27" customHeight="1" spans="1:32">
      <c r="A10" s="79" t="s">
        <v>98</v>
      </c>
      <c r="B10" s="79" t="s">
        <v>99</v>
      </c>
      <c r="C10" s="79" t="s">
        <v>101</v>
      </c>
      <c r="D10" s="98" t="s">
        <v>78</v>
      </c>
      <c r="E10" s="166">
        <f>SUM(F10:AF10)</f>
        <v>175000</v>
      </c>
      <c r="F10" s="167">
        <v>13000</v>
      </c>
      <c r="G10" s="167">
        <v>8000</v>
      </c>
      <c r="H10" s="167">
        <v>7000</v>
      </c>
      <c r="I10" s="167">
        <v>14000</v>
      </c>
      <c r="J10" s="167">
        <v>3000</v>
      </c>
      <c r="K10" s="167">
        <v>0</v>
      </c>
      <c r="L10" s="167">
        <v>0</v>
      </c>
      <c r="M10" s="167">
        <v>1000</v>
      </c>
      <c r="N10" s="167">
        <v>6000</v>
      </c>
      <c r="O10" s="167">
        <v>0</v>
      </c>
      <c r="P10" s="167">
        <v>2000</v>
      </c>
      <c r="Q10" s="167">
        <v>2000</v>
      </c>
      <c r="R10" s="167">
        <v>20000</v>
      </c>
      <c r="S10" s="167">
        <v>2000</v>
      </c>
      <c r="T10" s="167">
        <v>51000</v>
      </c>
      <c r="U10" s="167">
        <v>3000</v>
      </c>
      <c r="V10" s="167">
        <v>30000</v>
      </c>
      <c r="W10" s="167">
        <v>0</v>
      </c>
      <c r="X10" s="167">
        <v>3000</v>
      </c>
      <c r="Y10" s="167">
        <v>0</v>
      </c>
      <c r="Z10" s="167">
        <v>0</v>
      </c>
      <c r="AA10" s="167">
        <v>0</v>
      </c>
      <c r="AB10" s="167">
        <v>10000</v>
      </c>
      <c r="AC10" s="167">
        <v>0</v>
      </c>
      <c r="AD10" s="167">
        <v>0</v>
      </c>
      <c r="AE10" s="167">
        <v>0</v>
      </c>
      <c r="AF10" s="167">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workbookViewId="0">
      <selection activeCell="A3" sqref="A3:E3"/>
    </sheetView>
  </sheetViews>
  <sheetFormatPr defaultColWidth="9" defaultRowHeight="13.5"/>
  <cols>
    <col min="1" max="1" width="5.875" customWidth="1"/>
    <col min="2" max="2" width="6.375" customWidth="1"/>
    <col min="3" max="3" width="6" customWidth="1"/>
    <col min="4" max="4" width="19.75" customWidth="1"/>
    <col min="5" max="6" width="15.25" customWidth="1"/>
    <col min="7" max="7" width="11.5" customWidth="1"/>
    <col min="8" max="9" width="10.375" customWidth="1"/>
    <col min="10" max="10" width="9.375" customWidth="1"/>
    <col min="11" max="13" width="10.375" customWidth="1"/>
    <col min="14" max="14" width="11.5" customWidth="1"/>
    <col min="15" max="15" width="7.75" customWidth="1"/>
    <col min="16" max="16" width="10.375" customWidth="1"/>
    <col min="19" max="19" width="10.5" customWidth="1"/>
  </cols>
  <sheetData>
    <row r="1" customHeight="1"/>
    <row r="2" ht="39.75" customHeight="1" spans="1:19">
      <c r="A2" s="46" t="s">
        <v>180</v>
      </c>
      <c r="B2" s="46"/>
      <c r="C2" s="46"/>
      <c r="D2" s="46"/>
      <c r="E2" s="46"/>
      <c r="F2" s="46"/>
      <c r="G2" s="46"/>
      <c r="H2" s="46"/>
      <c r="I2" s="46"/>
      <c r="J2" s="46"/>
      <c r="K2" s="46"/>
      <c r="L2" s="46"/>
      <c r="M2" s="46"/>
      <c r="N2" s="46"/>
      <c r="O2" s="46"/>
      <c r="P2" s="46"/>
      <c r="Q2" s="46"/>
      <c r="R2" s="46"/>
      <c r="S2" s="46"/>
    </row>
    <row r="3" ht="16.5" customHeight="1" spans="1:19">
      <c r="A3" s="83" t="s">
        <v>59</v>
      </c>
      <c r="B3" s="84"/>
      <c r="C3" s="84"/>
      <c r="D3" s="84"/>
      <c r="E3" s="84"/>
      <c r="F3" s="107"/>
      <c r="S3" t="s">
        <v>2</v>
      </c>
    </row>
    <row r="4" ht="16.5" customHeight="1" spans="1:19">
      <c r="A4" s="108" t="s">
        <v>71</v>
      </c>
      <c r="B4" s="109"/>
      <c r="C4" s="110"/>
      <c r="D4" s="111" t="s">
        <v>75</v>
      </c>
      <c r="E4" s="111" t="s">
        <v>61</v>
      </c>
      <c r="F4" s="112" t="s">
        <v>111</v>
      </c>
      <c r="G4" s="113"/>
      <c r="H4" s="113"/>
      <c r="I4" s="113"/>
      <c r="J4" s="113"/>
      <c r="K4" s="113"/>
      <c r="L4" s="113"/>
      <c r="M4" s="113"/>
      <c r="N4" s="113"/>
      <c r="O4" s="113"/>
      <c r="P4" s="118"/>
      <c r="Q4" s="75" t="s">
        <v>114</v>
      </c>
      <c r="R4" s="85"/>
      <c r="S4" s="76"/>
    </row>
    <row r="5" ht="36.75" customHeight="1" spans="1:19">
      <c r="A5" s="114" t="s">
        <v>72</v>
      </c>
      <c r="B5" s="114" t="s">
        <v>73</v>
      </c>
      <c r="C5" s="114" t="s">
        <v>74</v>
      </c>
      <c r="D5" s="115"/>
      <c r="E5" s="115"/>
      <c r="F5" s="116" t="s">
        <v>67</v>
      </c>
      <c r="G5" s="117" t="s">
        <v>181</v>
      </c>
      <c r="H5" s="117" t="s">
        <v>163</v>
      </c>
      <c r="I5" s="117" t="s">
        <v>164</v>
      </c>
      <c r="J5" s="74" t="s">
        <v>178</v>
      </c>
      <c r="K5" s="117" t="s">
        <v>165</v>
      </c>
      <c r="L5" s="117" t="s">
        <v>169</v>
      </c>
      <c r="M5" s="117" t="s">
        <v>182</v>
      </c>
      <c r="N5" s="117" t="s">
        <v>183</v>
      </c>
      <c r="O5" s="117" t="s">
        <v>184</v>
      </c>
      <c r="P5" s="117" t="s">
        <v>185</v>
      </c>
      <c r="Q5" s="88" t="s">
        <v>67</v>
      </c>
      <c r="R5" s="88" t="s">
        <v>88</v>
      </c>
      <c r="S5" s="88" t="s">
        <v>151</v>
      </c>
    </row>
    <row r="6" s="1" customFormat="1" ht="27" customHeight="1" spans="1:19">
      <c r="A6" s="79"/>
      <c r="B6" s="79"/>
      <c r="C6" s="79"/>
      <c r="D6" s="98" t="s">
        <v>67</v>
      </c>
      <c r="E6" s="168">
        <v>903400</v>
      </c>
      <c r="F6" s="168">
        <v>903400</v>
      </c>
      <c r="G6" s="169">
        <v>547400</v>
      </c>
      <c r="H6" s="169">
        <v>24000</v>
      </c>
      <c r="I6" s="169">
        <v>20000</v>
      </c>
      <c r="J6" s="169">
        <v>2000</v>
      </c>
      <c r="K6" s="169">
        <v>88000</v>
      </c>
      <c r="L6" s="169">
        <v>30000</v>
      </c>
      <c r="M6" s="169">
        <v>56000</v>
      </c>
      <c r="N6" s="169">
        <v>126000</v>
      </c>
      <c r="O6" s="170">
        <v>0</v>
      </c>
      <c r="P6" s="170">
        <v>10000</v>
      </c>
      <c r="Q6" s="169">
        <v>0</v>
      </c>
      <c r="R6" s="169">
        <v>0</v>
      </c>
      <c r="S6" s="169">
        <v>0</v>
      </c>
    </row>
    <row r="7" ht="27" customHeight="1" spans="1:19">
      <c r="A7" s="79" t="s">
        <v>96</v>
      </c>
      <c r="B7" s="79"/>
      <c r="C7" s="79"/>
      <c r="D7" s="98"/>
      <c r="E7" s="168">
        <v>903400</v>
      </c>
      <c r="F7" s="168">
        <v>903400</v>
      </c>
      <c r="G7" s="169">
        <v>547400</v>
      </c>
      <c r="H7" s="169">
        <v>24000</v>
      </c>
      <c r="I7" s="169">
        <v>20000</v>
      </c>
      <c r="J7" s="169">
        <v>2000</v>
      </c>
      <c r="K7" s="169">
        <v>88000</v>
      </c>
      <c r="L7" s="169">
        <v>30000</v>
      </c>
      <c r="M7" s="169">
        <v>56000</v>
      </c>
      <c r="N7" s="169">
        <v>126000</v>
      </c>
      <c r="O7" s="170">
        <v>0</v>
      </c>
      <c r="P7" s="170">
        <v>10000</v>
      </c>
      <c r="Q7" s="169">
        <v>0</v>
      </c>
      <c r="R7" s="169">
        <v>0</v>
      </c>
      <c r="S7" s="169">
        <v>0</v>
      </c>
    </row>
    <row r="8" ht="27" customHeight="1" spans="1:19">
      <c r="A8" s="79"/>
      <c r="B8" s="79" t="s">
        <v>97</v>
      </c>
      <c r="C8" s="79"/>
      <c r="D8" s="98"/>
      <c r="E8" s="168">
        <f>E9+E10</f>
        <v>903400</v>
      </c>
      <c r="F8" s="168">
        <f t="shared" ref="F8:S8" si="0">F9+F10</f>
        <v>903400</v>
      </c>
      <c r="G8" s="168">
        <f t="shared" si="0"/>
        <v>547400</v>
      </c>
      <c r="H8" s="168">
        <f t="shared" si="0"/>
        <v>24000</v>
      </c>
      <c r="I8" s="168">
        <f t="shared" si="0"/>
        <v>20000</v>
      </c>
      <c r="J8" s="168">
        <f t="shared" si="0"/>
        <v>2000</v>
      </c>
      <c r="K8" s="168">
        <f t="shared" si="0"/>
        <v>88000</v>
      </c>
      <c r="L8" s="168">
        <f t="shared" si="0"/>
        <v>30000</v>
      </c>
      <c r="M8" s="168">
        <f t="shared" si="0"/>
        <v>56000</v>
      </c>
      <c r="N8" s="168">
        <f t="shared" si="0"/>
        <v>126000</v>
      </c>
      <c r="O8" s="168">
        <f t="shared" si="0"/>
        <v>0</v>
      </c>
      <c r="P8" s="168">
        <f t="shared" si="0"/>
        <v>10000</v>
      </c>
      <c r="Q8" s="168">
        <f t="shared" si="0"/>
        <v>0</v>
      </c>
      <c r="R8" s="168">
        <f t="shared" si="0"/>
        <v>0</v>
      </c>
      <c r="S8" s="168">
        <f t="shared" si="0"/>
        <v>0</v>
      </c>
    </row>
    <row r="9" ht="27" customHeight="1" spans="1:19">
      <c r="A9" s="79" t="s">
        <v>98</v>
      </c>
      <c r="B9" s="79" t="s">
        <v>99</v>
      </c>
      <c r="C9" s="79" t="s">
        <v>97</v>
      </c>
      <c r="D9" s="98" t="s">
        <v>77</v>
      </c>
      <c r="E9" s="168">
        <v>781400</v>
      </c>
      <c r="F9" s="168">
        <v>781400</v>
      </c>
      <c r="G9" s="169">
        <v>481400</v>
      </c>
      <c r="H9" s="169">
        <v>24000</v>
      </c>
      <c r="I9" s="169">
        <v>20000</v>
      </c>
      <c r="J9" s="169">
        <v>0</v>
      </c>
      <c r="K9" s="169">
        <v>78000</v>
      </c>
      <c r="L9" s="169">
        <v>0</v>
      </c>
      <c r="M9" s="169">
        <v>54000</v>
      </c>
      <c r="N9" s="169">
        <v>124000</v>
      </c>
      <c r="O9" s="170">
        <v>0</v>
      </c>
      <c r="P9" s="170">
        <v>0</v>
      </c>
      <c r="Q9" s="169">
        <v>0</v>
      </c>
      <c r="R9" s="169">
        <v>0</v>
      </c>
      <c r="S9" s="169">
        <v>0</v>
      </c>
    </row>
    <row r="10" ht="27" customHeight="1" spans="1:19">
      <c r="A10" s="79" t="s">
        <v>98</v>
      </c>
      <c r="B10" s="79" t="s">
        <v>99</v>
      </c>
      <c r="C10" s="79" t="s">
        <v>101</v>
      </c>
      <c r="D10" s="98" t="s">
        <v>78</v>
      </c>
      <c r="E10" s="168">
        <v>122000</v>
      </c>
      <c r="F10" s="168">
        <v>122000</v>
      </c>
      <c r="G10" s="169">
        <v>66000</v>
      </c>
      <c r="H10" s="169">
        <v>0</v>
      </c>
      <c r="I10" s="169">
        <v>0</v>
      </c>
      <c r="J10" s="169">
        <v>2000</v>
      </c>
      <c r="K10" s="169">
        <v>10000</v>
      </c>
      <c r="L10" s="169">
        <v>30000</v>
      </c>
      <c r="M10" s="169">
        <v>2000</v>
      </c>
      <c r="N10" s="169">
        <v>2000</v>
      </c>
      <c r="O10" s="170">
        <v>0</v>
      </c>
      <c r="P10" s="170">
        <v>10000</v>
      </c>
      <c r="Q10" s="169">
        <v>0</v>
      </c>
      <c r="R10" s="169">
        <v>0</v>
      </c>
      <c r="S10" s="169">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vt:lpstr>
      <vt:lpstr>一般预算支出表</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5-政府采购预算表的复制</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Administrator</cp:lastModifiedBy>
  <dcterms:created xsi:type="dcterms:W3CDTF">2018-01-21T05:02:00Z</dcterms:created>
  <cp:lastPrinted>2018-02-07T02:50:00Z</cp:lastPrinted>
  <dcterms:modified xsi:type="dcterms:W3CDTF">2020-06-02T01:20:31Z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DOID">
    <vt:i4>2297870</vt:i4>
  </property>
</Properties>
</file>