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440" windowHeight="12510"/>
  </bookViews>
  <sheets>
    <sheet name="2020中央专项" sheetId="1" r:id="rId1"/>
  </sheets>
  <definedNames>
    <definedName name="_xlnm._FilterDatabase" localSheetId="0" hidden="1">'2020中央专项'!$A$3:$O$56</definedName>
    <definedName name="_xlnm.Print_Area" localSheetId="0">'2020中央专项'!$A$1:$O$56</definedName>
    <definedName name="_xlnm.Print_Titles" localSheetId="0">'2020中央专项'!$3:$3</definedName>
  </definedNames>
  <calcPr calcId="145621"/>
</workbook>
</file>

<file path=xl/calcChain.xml><?xml version="1.0" encoding="utf-8"?>
<calcChain xmlns="http://schemas.openxmlformats.org/spreadsheetml/2006/main">
  <c r="E46" i="1" l="1"/>
  <c r="F46" i="1"/>
  <c r="G46" i="1"/>
  <c r="D6" i="1" l="1"/>
  <c r="D8" i="1"/>
  <c r="D9" i="1"/>
  <c r="D11" i="1"/>
  <c r="D13" i="1"/>
  <c r="D14" i="1"/>
  <c r="D16" i="1"/>
  <c r="D17" i="1"/>
  <c r="D18" i="1"/>
  <c r="D20" i="1"/>
  <c r="D22" i="1"/>
  <c r="D24" i="1"/>
  <c r="D25" i="1"/>
  <c r="D27" i="1"/>
  <c r="D28" i="1"/>
  <c r="D29" i="1"/>
  <c r="D31" i="1"/>
  <c r="D32" i="1"/>
  <c r="D33" i="1"/>
  <c r="D34" i="1"/>
  <c r="D35" i="1"/>
  <c r="D37" i="1"/>
  <c r="D38" i="1"/>
  <c r="D39" i="1"/>
  <c r="D40" i="1"/>
  <c r="D41" i="1"/>
  <c r="D43" i="1"/>
  <c r="D44" i="1"/>
  <c r="D47" i="1"/>
  <c r="D48" i="1"/>
  <c r="D49" i="1"/>
  <c r="D50" i="1"/>
  <c r="D51" i="1"/>
  <c r="D52" i="1"/>
  <c r="D54" i="1"/>
  <c r="D55" i="1"/>
  <c r="D56" i="1"/>
  <c r="D46" i="1" l="1"/>
  <c r="E53" i="1"/>
  <c r="F53" i="1"/>
  <c r="G53" i="1"/>
  <c r="E45" i="1"/>
  <c r="F45" i="1"/>
  <c r="G45" i="1"/>
  <c r="E42" i="1"/>
  <c r="F42" i="1"/>
  <c r="G42" i="1"/>
  <c r="E36" i="1"/>
  <c r="F36" i="1"/>
  <c r="G36" i="1"/>
  <c r="E30" i="1"/>
  <c r="F30" i="1"/>
  <c r="G30" i="1"/>
  <c r="E26" i="1"/>
  <c r="F26" i="1"/>
  <c r="G26" i="1"/>
  <c r="E23" i="1"/>
  <c r="F23" i="1"/>
  <c r="G23" i="1"/>
  <c r="E21" i="1"/>
  <c r="F21" i="1"/>
  <c r="G21" i="1"/>
  <c r="E19" i="1"/>
  <c r="F19" i="1"/>
  <c r="G19" i="1"/>
  <c r="E15" i="1"/>
  <c r="F15" i="1"/>
  <c r="G15" i="1"/>
  <c r="E12" i="1"/>
  <c r="F12" i="1"/>
  <c r="G12" i="1"/>
  <c r="E10" i="1"/>
  <c r="F10" i="1"/>
  <c r="G10" i="1"/>
  <c r="E7" i="1"/>
  <c r="F7" i="1"/>
  <c r="G7" i="1"/>
  <c r="E5" i="1"/>
  <c r="F5" i="1"/>
  <c r="G5" i="1"/>
  <c r="D10" i="1" l="1"/>
  <c r="D21" i="1"/>
  <c r="D36" i="1"/>
  <c r="D19" i="1"/>
  <c r="D30" i="1"/>
  <c r="D53" i="1"/>
  <c r="E4" i="1"/>
  <c r="D5" i="1"/>
  <c r="D26" i="1"/>
  <c r="D45" i="1"/>
  <c r="D12" i="1"/>
  <c r="D23" i="1"/>
  <c r="D42" i="1"/>
  <c r="D7" i="1"/>
  <c r="D15" i="1"/>
  <c r="F4" i="1"/>
  <c r="G4" i="1"/>
  <c r="D4" i="1" l="1"/>
</calcChain>
</file>

<file path=xl/sharedStrings.xml><?xml version="1.0" encoding="utf-8"?>
<sst xmlns="http://schemas.openxmlformats.org/spreadsheetml/2006/main" count="267" uniqueCount="126">
  <si>
    <t>单位：万元</t>
  </si>
  <si>
    <t>乡村
振兴</t>
  </si>
  <si>
    <t>科普
信息化</t>
  </si>
  <si>
    <t>浏阳市</t>
  </si>
  <si>
    <t>浏阳市科学技术协会</t>
  </si>
  <si>
    <t>科技助力乡村振兴县域试点项目</t>
  </si>
  <si>
    <t>衡阳市本级
及所辖区</t>
  </si>
  <si>
    <t>衡阳市科学技术协会</t>
  </si>
  <si>
    <t>科普信息化融合发展项目</t>
  </si>
  <si>
    <t>祁东县</t>
  </si>
  <si>
    <t>祁东县科学技术协会</t>
  </si>
  <si>
    <t>株洲市本级
及所辖区</t>
  </si>
  <si>
    <t>株洲市科学技术协会</t>
  </si>
  <si>
    <t>醴陵市</t>
  </si>
  <si>
    <t>醴陵市科学技术协会</t>
  </si>
  <si>
    <t>湘潭县</t>
  </si>
  <si>
    <t>湘潭县科学技术协会</t>
  </si>
  <si>
    <t>武冈市</t>
  </si>
  <si>
    <t>武冈市科学技术协会</t>
  </si>
  <si>
    <t>隆回县</t>
  </si>
  <si>
    <t>隆回县科学技术协会</t>
  </si>
  <si>
    <t>中国流动科技馆巡展活动</t>
  </si>
  <si>
    <t>新邵县</t>
  </si>
  <si>
    <t>新邵县科学技术协会</t>
  </si>
  <si>
    <t>临湘市</t>
  </si>
  <si>
    <t>临湘市科学技术协会</t>
  </si>
  <si>
    <t>澧县</t>
  </si>
  <si>
    <t>澧县科学技术协会</t>
  </si>
  <si>
    <t>张家界市本级
及所辖区</t>
  </si>
  <si>
    <t>张家界市科学技术协会</t>
  </si>
  <si>
    <t>慈利县</t>
  </si>
  <si>
    <t>慈利县科学技术协会</t>
  </si>
  <si>
    <t>益阳市本级
及所辖区</t>
  </si>
  <si>
    <t>益阳市赫山区科学技术协会</t>
  </si>
  <si>
    <t>南县</t>
  </si>
  <si>
    <t>南县科学技术协会</t>
  </si>
  <si>
    <t>安化县</t>
  </si>
  <si>
    <t>安化县科学技术协会</t>
  </si>
  <si>
    <t>郴州市本级
及所辖区</t>
  </si>
  <si>
    <t>郴州市科学技术协会</t>
  </si>
  <si>
    <t>资兴市</t>
  </si>
  <si>
    <t>资兴市科学技术协会</t>
  </si>
  <si>
    <t>宜章县</t>
  </si>
  <si>
    <t>宜章县科学技术协会</t>
  </si>
  <si>
    <t>临武县</t>
  </si>
  <si>
    <t>临武县科学技术协会</t>
  </si>
  <si>
    <t>汝城县</t>
  </si>
  <si>
    <t>汝城县科学技术协会</t>
  </si>
  <si>
    <t>祁阳县</t>
  </si>
  <si>
    <t>祁阳县科学技术协会</t>
  </si>
  <si>
    <t>双牌县</t>
  </si>
  <si>
    <t>双牌县科学技术协会</t>
  </si>
  <si>
    <t>江华县</t>
  </si>
  <si>
    <t>江华县科学技术协会</t>
  </si>
  <si>
    <t>蓝山县</t>
  </si>
  <si>
    <t>蓝山县科学技术协会</t>
  </si>
  <si>
    <t>宁远县</t>
  </si>
  <si>
    <t>宁远县科学技术协会</t>
  </si>
  <si>
    <t>娄底市本级
及所辖区</t>
  </si>
  <si>
    <t>娄底市科学技术协会</t>
  </si>
  <si>
    <t>娄底市娄星区科学技术协会</t>
  </si>
  <si>
    <t>中方县</t>
  </si>
  <si>
    <t>中方县科学技术协会</t>
  </si>
  <si>
    <t>会同县</t>
  </si>
  <si>
    <t>会同县科学技术协会</t>
  </si>
  <si>
    <t>通道县</t>
  </si>
  <si>
    <t>通道县科学技术协会</t>
  </si>
  <si>
    <t>芷江县</t>
  </si>
  <si>
    <t>芷江县科学技术协会</t>
  </si>
  <si>
    <t>洪江市</t>
  </si>
  <si>
    <t>洪江市科学技术协会</t>
  </si>
  <si>
    <t>古丈县</t>
  </si>
  <si>
    <t>古丈县科学技术协会</t>
  </si>
  <si>
    <t>龙山县</t>
  </si>
  <si>
    <t>龙山县科学技术协会</t>
  </si>
  <si>
    <t>花垣县</t>
  </si>
  <si>
    <t>花垣县科学技术协会</t>
  </si>
  <si>
    <t>县市区/单位</t>
    <phoneticPr fontId="7" type="noConversion"/>
  </si>
  <si>
    <t>金额
（万元）</t>
    <phoneticPr fontId="7" type="noConversion"/>
  </si>
  <si>
    <t>市州</t>
  </si>
  <si>
    <t>科普活动</t>
  </si>
  <si>
    <t>科技馆站</t>
  </si>
  <si>
    <t>备注</t>
    <phoneticPr fontId="5" type="noConversion"/>
  </si>
  <si>
    <t>部门经济
科目名称</t>
    <phoneticPr fontId="5" type="noConversion"/>
  </si>
  <si>
    <t>长沙市</t>
    <phoneticPr fontId="5" type="noConversion"/>
  </si>
  <si>
    <t>长沙市小计</t>
    <phoneticPr fontId="5" type="noConversion"/>
  </si>
  <si>
    <t>机关商品和服务支出</t>
  </si>
  <si>
    <t>机关商品和服务支出</t>
    <phoneticPr fontId="5" type="noConversion"/>
  </si>
  <si>
    <t>株洲市小计</t>
    <phoneticPr fontId="5" type="noConversion"/>
  </si>
  <si>
    <t>湘潭市小计</t>
    <phoneticPr fontId="5" type="noConversion"/>
  </si>
  <si>
    <t>衡阳市小计</t>
    <phoneticPr fontId="5" type="noConversion"/>
  </si>
  <si>
    <t>邵阳市小计</t>
    <phoneticPr fontId="5" type="noConversion"/>
  </si>
  <si>
    <t>岳阳市小计</t>
    <phoneticPr fontId="5" type="noConversion"/>
  </si>
  <si>
    <t>常德市小计</t>
    <phoneticPr fontId="5" type="noConversion"/>
  </si>
  <si>
    <t>张家界市小计</t>
    <phoneticPr fontId="5" type="noConversion"/>
  </si>
  <si>
    <t>益阳市小计</t>
    <phoneticPr fontId="5" type="noConversion"/>
  </si>
  <si>
    <t>郴州市小计</t>
    <phoneticPr fontId="5" type="noConversion"/>
  </si>
  <si>
    <t>永州市小计</t>
    <phoneticPr fontId="5" type="noConversion"/>
  </si>
  <si>
    <t>娄底市小计</t>
    <phoneticPr fontId="5" type="noConversion"/>
  </si>
  <si>
    <t>怀化市小计</t>
    <phoneticPr fontId="5" type="noConversion"/>
  </si>
  <si>
    <t>湘西州小计</t>
    <phoneticPr fontId="5" type="noConversion"/>
  </si>
  <si>
    <t>湘西土家族苗族自治州</t>
    <phoneticPr fontId="5" type="noConversion"/>
  </si>
  <si>
    <t>株洲市</t>
    <phoneticPr fontId="5" type="noConversion"/>
  </si>
  <si>
    <t>湘潭市</t>
    <phoneticPr fontId="5" type="noConversion"/>
  </si>
  <si>
    <t>衡阳市</t>
    <phoneticPr fontId="5" type="noConversion"/>
  </si>
  <si>
    <t>邵阳市</t>
    <phoneticPr fontId="5" type="noConversion"/>
  </si>
  <si>
    <t>岳阳市</t>
    <phoneticPr fontId="5" type="noConversion"/>
  </si>
  <si>
    <t>常德市</t>
    <phoneticPr fontId="5" type="noConversion"/>
  </si>
  <si>
    <t>张家界市</t>
    <phoneticPr fontId="5" type="noConversion"/>
  </si>
  <si>
    <t>益阳市</t>
    <phoneticPr fontId="5" type="noConversion"/>
  </si>
  <si>
    <t>郴州市</t>
    <phoneticPr fontId="5" type="noConversion"/>
  </si>
  <si>
    <t>永州市</t>
    <phoneticPr fontId="5" type="noConversion"/>
  </si>
  <si>
    <t>娄底市</t>
    <phoneticPr fontId="5" type="noConversion"/>
  </si>
  <si>
    <t>怀化市</t>
    <phoneticPr fontId="5" type="noConversion"/>
  </si>
  <si>
    <t>流动
科技馆
巡展
补助</t>
    <phoneticPr fontId="5" type="noConversion"/>
  </si>
  <si>
    <t>商品和服务支出</t>
  </si>
  <si>
    <t>2020年国家基层科普行动计划专项资金安排表（市州）</t>
    <phoneticPr fontId="5" type="noConversion"/>
  </si>
  <si>
    <t>项目承担单位(负责人）</t>
    <phoneticPr fontId="5" type="noConversion"/>
  </si>
  <si>
    <t>中方县小计</t>
    <phoneticPr fontId="5" type="noConversion"/>
  </si>
  <si>
    <t>政府经济
科目编码</t>
    <phoneticPr fontId="5" type="noConversion"/>
  </si>
  <si>
    <t>政府经济
科目名称</t>
    <phoneticPr fontId="5" type="noConversion"/>
  </si>
  <si>
    <t>部门经济
科目编码</t>
    <phoneticPr fontId="5" type="noConversion"/>
  </si>
  <si>
    <t>市县列支功能科目</t>
    <phoneticPr fontId="5" type="noConversion"/>
  </si>
  <si>
    <t>功能科目编码</t>
    <phoneticPr fontId="5" type="noConversion"/>
  </si>
  <si>
    <t>市县列支功能科目名称</t>
    <phoneticPr fontId="5" type="noConversion"/>
  </si>
  <si>
    <t>总计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</si>
</sst>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7" x14ac:knownFonts="1">
    <font>
      <sz val="11"/>
      <color theme="1"/>
      <name val="宋体"/>
      <charset val="134"/>
      <scheme val="minor"/>
    </font>
    <font>
      <sz val="9"/>
      <color indexed="8"/>
      <name val="仿宋"/>
      <family val="3"/>
      <charset val="134"/>
    </font>
    <font>
      <b/>
      <sz val="9"/>
      <name val="仿宋"/>
      <family val="3"/>
      <charset val="134"/>
    </font>
    <font>
      <b/>
      <sz val="9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16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3" fontId="12" fillId="2" borderId="2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view="pageBreakPreview" zoomScaleNormal="115" zoomScaleSheetLayoutView="100" workbookViewId="0">
      <selection activeCell="H10" sqref="H10"/>
    </sheetView>
  </sheetViews>
  <sheetFormatPr defaultColWidth="7.125" defaultRowHeight="11.25" x14ac:dyDescent="0.15"/>
  <cols>
    <col min="1" max="1" width="9" style="1" customWidth="1"/>
    <col min="2" max="2" width="11.375" style="1" customWidth="1"/>
    <col min="3" max="3" width="11" style="2" customWidth="1"/>
    <col min="4" max="4" width="8.625" style="1" customWidth="1"/>
    <col min="5" max="6" width="6.125" style="1" customWidth="1"/>
    <col min="7" max="8" width="7.625" style="1" customWidth="1"/>
    <col min="9" max="9" width="8.5" style="3" bestFit="1" customWidth="1"/>
    <col min="10" max="10" width="10.75" style="3" bestFit="1" customWidth="1"/>
    <col min="11" max="11" width="7.875" style="3" customWidth="1"/>
    <col min="12" max="12" width="15.5" style="3" bestFit="1" customWidth="1"/>
    <col min="13" max="13" width="8.5" style="1" bestFit="1" customWidth="1"/>
    <col min="14" max="14" width="15.5" style="1" customWidth="1"/>
    <col min="15" max="15" width="22.125" style="3" customWidth="1"/>
    <col min="16" max="16384" width="7.125" style="1"/>
  </cols>
  <sheetData>
    <row r="1" spans="1:15" ht="22.5" customHeight="1" x14ac:dyDescent="0.15">
      <c r="A1" s="48" t="s">
        <v>116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8" customHeight="1" x14ac:dyDescent="0.1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0"/>
      <c r="O2" s="51"/>
    </row>
    <row r="3" spans="1:15" s="6" customFormat="1" ht="48.75" customHeight="1" x14ac:dyDescent="0.15">
      <c r="A3" s="16" t="s">
        <v>79</v>
      </c>
      <c r="B3" s="16" t="s">
        <v>77</v>
      </c>
      <c r="C3" s="22" t="s">
        <v>117</v>
      </c>
      <c r="D3" s="17" t="s">
        <v>78</v>
      </c>
      <c r="E3" s="4" t="s">
        <v>1</v>
      </c>
      <c r="F3" s="4" t="s">
        <v>2</v>
      </c>
      <c r="G3" s="4" t="s">
        <v>114</v>
      </c>
      <c r="H3" s="4" t="s">
        <v>123</v>
      </c>
      <c r="I3" s="5" t="s">
        <v>122</v>
      </c>
      <c r="J3" s="5" t="s">
        <v>124</v>
      </c>
      <c r="K3" s="5" t="s">
        <v>121</v>
      </c>
      <c r="L3" s="5" t="s">
        <v>83</v>
      </c>
      <c r="M3" s="5" t="s">
        <v>119</v>
      </c>
      <c r="N3" s="5" t="s">
        <v>120</v>
      </c>
      <c r="O3" s="5" t="s">
        <v>82</v>
      </c>
    </row>
    <row r="4" spans="1:15" s="29" customFormat="1" ht="24.95" customHeight="1" x14ac:dyDescent="0.15">
      <c r="A4" s="47" t="s">
        <v>125</v>
      </c>
      <c r="B4" s="47"/>
      <c r="C4" s="47"/>
      <c r="D4" s="31">
        <f>E4+F4+G4</f>
        <v>1500</v>
      </c>
      <c r="E4" s="31">
        <f>E5+E7+E10+E12+E15+E19+E21+E23+E26+E30+E36+E42+E45+E53</f>
        <v>1120</v>
      </c>
      <c r="F4" s="31">
        <f>F5+F7+F10+F12+F15+F19+F21+F23+F26+F30+F36+F42+F45+F53</f>
        <v>200</v>
      </c>
      <c r="G4" s="31">
        <f>G5+G7+G10+G12+G15+G19+G21+G23+G26+G30+G36+G42+G45+G53</f>
        <v>180</v>
      </c>
      <c r="H4" s="31"/>
      <c r="I4" s="25"/>
      <c r="J4" s="25"/>
      <c r="K4" s="31"/>
      <c r="L4" s="26"/>
      <c r="M4" s="27"/>
      <c r="N4" s="27"/>
      <c r="O4" s="28"/>
    </row>
    <row r="5" spans="1:15" s="10" customFormat="1" ht="24.95" customHeight="1" x14ac:dyDescent="0.15">
      <c r="A5" s="40" t="s">
        <v>84</v>
      </c>
      <c r="B5" s="54" t="s">
        <v>85</v>
      </c>
      <c r="C5" s="54"/>
      <c r="D5" s="31">
        <f t="shared" ref="D5:D56" si="0">E5+F5+G5</f>
        <v>80</v>
      </c>
      <c r="E5" s="32">
        <f>E6</f>
        <v>80</v>
      </c>
      <c r="F5" s="32">
        <f>F6</f>
        <v>0</v>
      </c>
      <c r="G5" s="32">
        <f>G6</f>
        <v>0</v>
      </c>
      <c r="H5" s="34"/>
      <c r="I5" s="33"/>
      <c r="J5" s="33"/>
      <c r="K5" s="32"/>
      <c r="L5" s="7"/>
      <c r="M5" s="11"/>
      <c r="N5" s="11"/>
      <c r="O5" s="12"/>
    </row>
    <row r="6" spans="1:15" s="10" customFormat="1" ht="24.95" customHeight="1" x14ac:dyDescent="0.15">
      <c r="A6" s="40"/>
      <c r="B6" s="32" t="s">
        <v>3</v>
      </c>
      <c r="C6" s="7" t="s">
        <v>4</v>
      </c>
      <c r="D6" s="31">
        <f t="shared" si="0"/>
        <v>80</v>
      </c>
      <c r="E6" s="32">
        <v>80</v>
      </c>
      <c r="F6" s="32"/>
      <c r="G6" s="32"/>
      <c r="H6" s="34">
        <v>2300299</v>
      </c>
      <c r="I6" s="33">
        <v>2060702</v>
      </c>
      <c r="J6" s="33" t="s">
        <v>80</v>
      </c>
      <c r="K6" s="32">
        <v>302</v>
      </c>
      <c r="L6" s="32" t="s">
        <v>115</v>
      </c>
      <c r="M6" s="11">
        <v>502</v>
      </c>
      <c r="N6" s="11" t="s">
        <v>87</v>
      </c>
      <c r="O6" s="9" t="s">
        <v>5</v>
      </c>
    </row>
    <row r="7" spans="1:15" s="10" customFormat="1" ht="24.95" customHeight="1" x14ac:dyDescent="0.15">
      <c r="A7" s="40" t="s">
        <v>102</v>
      </c>
      <c r="B7" s="38" t="s">
        <v>88</v>
      </c>
      <c r="C7" s="38"/>
      <c r="D7" s="31">
        <f t="shared" si="0"/>
        <v>120</v>
      </c>
      <c r="E7" s="32">
        <f>E8+E9</f>
        <v>80</v>
      </c>
      <c r="F7" s="32">
        <f>F8+F9</f>
        <v>40</v>
      </c>
      <c r="G7" s="32">
        <f>G8+G9</f>
        <v>0</v>
      </c>
      <c r="H7" s="34"/>
      <c r="I7" s="33"/>
      <c r="J7" s="33"/>
      <c r="K7" s="32"/>
      <c r="L7" s="7"/>
      <c r="M7" s="11"/>
      <c r="N7" s="11"/>
      <c r="O7" s="9"/>
    </row>
    <row r="8" spans="1:15" s="10" customFormat="1" ht="24.95" customHeight="1" x14ac:dyDescent="0.15">
      <c r="A8" s="40"/>
      <c r="B8" s="13" t="s">
        <v>11</v>
      </c>
      <c r="C8" s="7" t="s">
        <v>12</v>
      </c>
      <c r="D8" s="31">
        <f t="shared" si="0"/>
        <v>40</v>
      </c>
      <c r="E8" s="32"/>
      <c r="F8" s="32">
        <v>40</v>
      </c>
      <c r="G8" s="32"/>
      <c r="H8" s="34">
        <v>2300299</v>
      </c>
      <c r="I8" s="33">
        <v>2060702</v>
      </c>
      <c r="J8" s="33" t="s">
        <v>80</v>
      </c>
      <c r="K8" s="32">
        <v>302</v>
      </c>
      <c r="L8" s="32" t="s">
        <v>115</v>
      </c>
      <c r="M8" s="11">
        <v>502</v>
      </c>
      <c r="N8" s="11" t="s">
        <v>86</v>
      </c>
      <c r="O8" s="9" t="s">
        <v>8</v>
      </c>
    </row>
    <row r="9" spans="1:15" s="10" customFormat="1" ht="24.95" customHeight="1" x14ac:dyDescent="0.15">
      <c r="A9" s="40"/>
      <c r="B9" s="13" t="s">
        <v>13</v>
      </c>
      <c r="C9" s="7" t="s">
        <v>14</v>
      </c>
      <c r="D9" s="31">
        <f t="shared" si="0"/>
        <v>80</v>
      </c>
      <c r="E9" s="32">
        <v>80</v>
      </c>
      <c r="F9" s="32"/>
      <c r="G9" s="32"/>
      <c r="H9" s="34">
        <v>2300299</v>
      </c>
      <c r="I9" s="33">
        <v>2060702</v>
      </c>
      <c r="J9" s="33" t="s">
        <v>80</v>
      </c>
      <c r="K9" s="32">
        <v>302</v>
      </c>
      <c r="L9" s="32" t="s">
        <v>115</v>
      </c>
      <c r="M9" s="11">
        <v>502</v>
      </c>
      <c r="N9" s="11" t="s">
        <v>86</v>
      </c>
      <c r="O9" s="9" t="s">
        <v>5</v>
      </c>
    </row>
    <row r="10" spans="1:15" s="10" customFormat="1" ht="24.95" customHeight="1" x14ac:dyDescent="0.15">
      <c r="A10" s="40" t="s">
        <v>103</v>
      </c>
      <c r="B10" s="40" t="s">
        <v>89</v>
      </c>
      <c r="C10" s="40"/>
      <c r="D10" s="31">
        <f t="shared" si="0"/>
        <v>80</v>
      </c>
      <c r="E10" s="32">
        <f>E11</f>
        <v>80</v>
      </c>
      <c r="F10" s="32">
        <f>F11</f>
        <v>0</v>
      </c>
      <c r="G10" s="32">
        <f>G11</f>
        <v>0</v>
      </c>
      <c r="H10" s="34"/>
      <c r="I10" s="33"/>
      <c r="J10" s="33"/>
      <c r="K10" s="32"/>
      <c r="L10" s="7"/>
      <c r="M10" s="11"/>
      <c r="N10" s="11"/>
      <c r="O10" s="9"/>
    </row>
    <row r="11" spans="1:15" s="10" customFormat="1" ht="24.95" customHeight="1" x14ac:dyDescent="0.15">
      <c r="A11" s="40"/>
      <c r="B11" s="32" t="s">
        <v>15</v>
      </c>
      <c r="C11" s="7" t="s">
        <v>16</v>
      </c>
      <c r="D11" s="31">
        <f t="shared" si="0"/>
        <v>80</v>
      </c>
      <c r="E11" s="32">
        <v>80</v>
      </c>
      <c r="F11" s="32"/>
      <c r="G11" s="32"/>
      <c r="H11" s="34">
        <v>2300299</v>
      </c>
      <c r="I11" s="33">
        <v>2060702</v>
      </c>
      <c r="J11" s="33" t="s">
        <v>80</v>
      </c>
      <c r="K11" s="32">
        <v>302</v>
      </c>
      <c r="L11" s="32" t="s">
        <v>115</v>
      </c>
      <c r="M11" s="11">
        <v>502</v>
      </c>
      <c r="N11" s="11" t="s">
        <v>86</v>
      </c>
      <c r="O11" s="9" t="s">
        <v>5</v>
      </c>
    </row>
    <row r="12" spans="1:15" s="10" customFormat="1" ht="24.95" customHeight="1" x14ac:dyDescent="0.15">
      <c r="A12" s="41" t="s">
        <v>104</v>
      </c>
      <c r="B12" s="52" t="s">
        <v>90</v>
      </c>
      <c r="C12" s="53"/>
      <c r="D12" s="31">
        <f t="shared" si="0"/>
        <v>120</v>
      </c>
      <c r="E12" s="8">
        <f>E13+E14</f>
        <v>80</v>
      </c>
      <c r="F12" s="8">
        <f>F13+F14</f>
        <v>40</v>
      </c>
      <c r="G12" s="8">
        <f>G13+G14</f>
        <v>0</v>
      </c>
      <c r="H12" s="34"/>
      <c r="I12" s="14"/>
      <c r="J12" s="14"/>
      <c r="K12" s="8"/>
      <c r="L12" s="7"/>
      <c r="M12" s="11"/>
      <c r="N12" s="11"/>
      <c r="O12" s="9"/>
    </row>
    <row r="13" spans="1:15" s="10" customFormat="1" ht="24.95" customHeight="1" x14ac:dyDescent="0.15">
      <c r="A13" s="42"/>
      <c r="B13" s="8" t="s">
        <v>6</v>
      </c>
      <c r="C13" s="7" t="s">
        <v>7</v>
      </c>
      <c r="D13" s="31">
        <f t="shared" si="0"/>
        <v>40</v>
      </c>
      <c r="E13" s="8"/>
      <c r="F13" s="8">
        <v>40</v>
      </c>
      <c r="G13" s="8"/>
      <c r="H13" s="34">
        <v>2300299</v>
      </c>
      <c r="I13" s="14">
        <v>2060702</v>
      </c>
      <c r="J13" s="14" t="s">
        <v>80</v>
      </c>
      <c r="K13" s="8">
        <v>302</v>
      </c>
      <c r="L13" s="30" t="s">
        <v>115</v>
      </c>
      <c r="M13" s="11">
        <v>502</v>
      </c>
      <c r="N13" s="11" t="s">
        <v>86</v>
      </c>
      <c r="O13" s="9" t="s">
        <v>8</v>
      </c>
    </row>
    <row r="14" spans="1:15" s="10" customFormat="1" ht="24.95" customHeight="1" x14ac:dyDescent="0.15">
      <c r="A14" s="43"/>
      <c r="B14" s="14" t="s">
        <v>9</v>
      </c>
      <c r="C14" s="7" t="s">
        <v>10</v>
      </c>
      <c r="D14" s="31">
        <f t="shared" si="0"/>
        <v>80</v>
      </c>
      <c r="E14" s="8">
        <v>80</v>
      </c>
      <c r="F14" s="8"/>
      <c r="G14" s="8"/>
      <c r="H14" s="34">
        <v>2300299</v>
      </c>
      <c r="I14" s="14">
        <v>2060702</v>
      </c>
      <c r="J14" s="14" t="s">
        <v>80</v>
      </c>
      <c r="K14" s="8">
        <v>302</v>
      </c>
      <c r="L14" s="30" t="s">
        <v>115</v>
      </c>
      <c r="M14" s="11">
        <v>502</v>
      </c>
      <c r="N14" s="11" t="s">
        <v>86</v>
      </c>
      <c r="O14" s="9" t="s">
        <v>5</v>
      </c>
    </row>
    <row r="15" spans="1:15" s="10" customFormat="1" ht="24.95" customHeight="1" x14ac:dyDescent="0.15">
      <c r="A15" s="41" t="s">
        <v>105</v>
      </c>
      <c r="B15" s="52" t="s">
        <v>91</v>
      </c>
      <c r="C15" s="53"/>
      <c r="D15" s="31">
        <f t="shared" si="0"/>
        <v>95</v>
      </c>
      <c r="E15" s="8">
        <f>E16+E17+E18</f>
        <v>80</v>
      </c>
      <c r="F15" s="8">
        <f>F16+F17+F18</f>
        <v>0</v>
      </c>
      <c r="G15" s="8">
        <f>G16+G17+G18</f>
        <v>15</v>
      </c>
      <c r="H15" s="34"/>
      <c r="I15" s="14"/>
      <c r="J15" s="14"/>
      <c r="K15" s="8"/>
      <c r="L15" s="7"/>
      <c r="M15" s="11"/>
      <c r="N15" s="11"/>
      <c r="O15" s="9"/>
    </row>
    <row r="16" spans="1:15" s="10" customFormat="1" ht="24.95" customHeight="1" x14ac:dyDescent="0.15">
      <c r="A16" s="42"/>
      <c r="B16" s="14" t="s">
        <v>17</v>
      </c>
      <c r="C16" s="9" t="s">
        <v>18</v>
      </c>
      <c r="D16" s="31">
        <f t="shared" si="0"/>
        <v>80</v>
      </c>
      <c r="E16" s="8">
        <v>80</v>
      </c>
      <c r="F16" s="8"/>
      <c r="G16" s="8"/>
      <c r="H16" s="34">
        <v>2300299</v>
      </c>
      <c r="I16" s="14">
        <v>2060702</v>
      </c>
      <c r="J16" s="14" t="s">
        <v>80</v>
      </c>
      <c r="K16" s="8">
        <v>302</v>
      </c>
      <c r="L16" s="30" t="s">
        <v>115</v>
      </c>
      <c r="M16" s="11">
        <v>502</v>
      </c>
      <c r="N16" s="11" t="s">
        <v>86</v>
      </c>
      <c r="O16" s="9" t="s">
        <v>5</v>
      </c>
    </row>
    <row r="17" spans="1:15" s="10" customFormat="1" ht="24.95" customHeight="1" x14ac:dyDescent="0.15">
      <c r="A17" s="42"/>
      <c r="B17" s="14" t="s">
        <v>19</v>
      </c>
      <c r="C17" s="9" t="s">
        <v>20</v>
      </c>
      <c r="D17" s="31">
        <f t="shared" si="0"/>
        <v>5</v>
      </c>
      <c r="E17" s="8"/>
      <c r="F17" s="8"/>
      <c r="G17" s="8">
        <v>5</v>
      </c>
      <c r="H17" s="34">
        <v>2300299</v>
      </c>
      <c r="I17" s="18">
        <v>2060705</v>
      </c>
      <c r="J17" s="18" t="s">
        <v>81</v>
      </c>
      <c r="K17" s="8">
        <v>302</v>
      </c>
      <c r="L17" s="30" t="s">
        <v>115</v>
      </c>
      <c r="M17" s="11">
        <v>502</v>
      </c>
      <c r="N17" s="11" t="s">
        <v>86</v>
      </c>
      <c r="O17" s="9" t="s">
        <v>21</v>
      </c>
    </row>
    <row r="18" spans="1:15" s="10" customFormat="1" ht="24.95" customHeight="1" x14ac:dyDescent="0.15">
      <c r="A18" s="43"/>
      <c r="B18" s="14" t="s">
        <v>22</v>
      </c>
      <c r="C18" s="15" t="s">
        <v>23</v>
      </c>
      <c r="D18" s="31">
        <f t="shared" si="0"/>
        <v>10</v>
      </c>
      <c r="E18" s="8"/>
      <c r="F18" s="8"/>
      <c r="G18" s="8">
        <v>10</v>
      </c>
      <c r="H18" s="34">
        <v>2300299</v>
      </c>
      <c r="I18" s="18">
        <v>2060705</v>
      </c>
      <c r="J18" s="18" t="s">
        <v>81</v>
      </c>
      <c r="K18" s="8">
        <v>302</v>
      </c>
      <c r="L18" s="30" t="s">
        <v>115</v>
      </c>
      <c r="M18" s="11">
        <v>502</v>
      </c>
      <c r="N18" s="11" t="s">
        <v>86</v>
      </c>
      <c r="O18" s="9" t="s">
        <v>21</v>
      </c>
    </row>
    <row r="19" spans="1:15" s="10" customFormat="1" ht="24.95" customHeight="1" x14ac:dyDescent="0.15">
      <c r="A19" s="41" t="s">
        <v>106</v>
      </c>
      <c r="B19" s="35" t="s">
        <v>92</v>
      </c>
      <c r="C19" s="36"/>
      <c r="D19" s="31">
        <f t="shared" si="0"/>
        <v>80</v>
      </c>
      <c r="E19" s="8">
        <f>E20</f>
        <v>80</v>
      </c>
      <c r="F19" s="8">
        <f>F20</f>
        <v>0</v>
      </c>
      <c r="G19" s="8">
        <f>G20</f>
        <v>0</v>
      </c>
      <c r="H19" s="34"/>
      <c r="I19" s="18"/>
      <c r="J19" s="18"/>
      <c r="K19" s="8"/>
      <c r="L19" s="7"/>
      <c r="M19" s="11"/>
      <c r="N19" s="11"/>
      <c r="O19" s="9"/>
    </row>
    <row r="20" spans="1:15" s="10" customFormat="1" ht="24.95" customHeight="1" x14ac:dyDescent="0.15">
      <c r="A20" s="43"/>
      <c r="B20" s="14" t="s">
        <v>24</v>
      </c>
      <c r="C20" s="9" t="s">
        <v>25</v>
      </c>
      <c r="D20" s="31">
        <f t="shared" si="0"/>
        <v>80</v>
      </c>
      <c r="E20" s="8">
        <v>80</v>
      </c>
      <c r="F20" s="8"/>
      <c r="G20" s="8"/>
      <c r="H20" s="34">
        <v>2300299</v>
      </c>
      <c r="I20" s="14">
        <v>2060702</v>
      </c>
      <c r="J20" s="14" t="s">
        <v>80</v>
      </c>
      <c r="K20" s="8">
        <v>302</v>
      </c>
      <c r="L20" s="30" t="s">
        <v>115</v>
      </c>
      <c r="M20" s="11">
        <v>502</v>
      </c>
      <c r="N20" s="11" t="s">
        <v>86</v>
      </c>
      <c r="O20" s="9" t="s">
        <v>5</v>
      </c>
    </row>
    <row r="21" spans="1:15" s="10" customFormat="1" ht="24.95" customHeight="1" x14ac:dyDescent="0.15">
      <c r="A21" s="41" t="s">
        <v>107</v>
      </c>
      <c r="B21" s="35" t="s">
        <v>93</v>
      </c>
      <c r="C21" s="36"/>
      <c r="D21" s="31">
        <f t="shared" si="0"/>
        <v>80</v>
      </c>
      <c r="E21" s="8">
        <f>E22</f>
        <v>80</v>
      </c>
      <c r="F21" s="8">
        <f>F22</f>
        <v>0</v>
      </c>
      <c r="G21" s="8">
        <f>G22</f>
        <v>0</v>
      </c>
      <c r="H21" s="34"/>
      <c r="I21" s="14"/>
      <c r="J21" s="14"/>
      <c r="K21" s="8"/>
      <c r="L21" s="7"/>
      <c r="M21" s="11"/>
      <c r="N21" s="11"/>
      <c r="O21" s="9"/>
    </row>
    <row r="22" spans="1:15" s="10" customFormat="1" ht="24.95" customHeight="1" x14ac:dyDescent="0.15">
      <c r="A22" s="43"/>
      <c r="B22" s="14" t="s">
        <v>26</v>
      </c>
      <c r="C22" s="7" t="s">
        <v>27</v>
      </c>
      <c r="D22" s="31">
        <f t="shared" si="0"/>
        <v>80</v>
      </c>
      <c r="E22" s="8">
        <v>80</v>
      </c>
      <c r="F22" s="8"/>
      <c r="G22" s="8"/>
      <c r="H22" s="34">
        <v>2300299</v>
      </c>
      <c r="I22" s="14">
        <v>2060702</v>
      </c>
      <c r="J22" s="14" t="s">
        <v>80</v>
      </c>
      <c r="K22" s="8">
        <v>302</v>
      </c>
      <c r="L22" s="30" t="s">
        <v>115</v>
      </c>
      <c r="M22" s="11">
        <v>502</v>
      </c>
      <c r="N22" s="11" t="s">
        <v>86</v>
      </c>
      <c r="O22" s="9" t="s">
        <v>5</v>
      </c>
    </row>
    <row r="23" spans="1:15" s="10" customFormat="1" ht="24.95" customHeight="1" x14ac:dyDescent="0.15">
      <c r="A23" s="41" t="s">
        <v>108</v>
      </c>
      <c r="B23" s="35" t="s">
        <v>94</v>
      </c>
      <c r="C23" s="36"/>
      <c r="D23" s="31">
        <f t="shared" si="0"/>
        <v>120</v>
      </c>
      <c r="E23" s="8">
        <f>E24+E25</f>
        <v>80</v>
      </c>
      <c r="F23" s="8">
        <f>F24+F25</f>
        <v>40</v>
      </c>
      <c r="G23" s="8">
        <f>G24+G25</f>
        <v>0</v>
      </c>
      <c r="H23" s="34"/>
      <c r="I23" s="14"/>
      <c r="J23" s="14"/>
      <c r="K23" s="8"/>
      <c r="L23" s="7"/>
      <c r="M23" s="11"/>
      <c r="N23" s="11"/>
      <c r="O23" s="9"/>
    </row>
    <row r="24" spans="1:15" s="10" customFormat="1" ht="24.95" customHeight="1" x14ac:dyDescent="0.15">
      <c r="A24" s="42"/>
      <c r="B24" s="14" t="s">
        <v>28</v>
      </c>
      <c r="C24" s="7" t="s">
        <v>29</v>
      </c>
      <c r="D24" s="31">
        <f t="shared" si="0"/>
        <v>40</v>
      </c>
      <c r="E24" s="8"/>
      <c r="F24" s="8">
        <v>40</v>
      </c>
      <c r="G24" s="8"/>
      <c r="H24" s="34">
        <v>2300299</v>
      </c>
      <c r="I24" s="11">
        <v>2060702</v>
      </c>
      <c r="J24" s="11" t="s">
        <v>80</v>
      </c>
      <c r="K24" s="8">
        <v>302</v>
      </c>
      <c r="L24" s="30" t="s">
        <v>115</v>
      </c>
      <c r="M24" s="11">
        <v>502</v>
      </c>
      <c r="N24" s="11" t="s">
        <v>86</v>
      </c>
      <c r="O24" s="9" t="s">
        <v>8</v>
      </c>
    </row>
    <row r="25" spans="1:15" s="10" customFormat="1" ht="24.95" customHeight="1" x14ac:dyDescent="0.15">
      <c r="A25" s="43"/>
      <c r="B25" s="14" t="s">
        <v>30</v>
      </c>
      <c r="C25" s="7" t="s">
        <v>31</v>
      </c>
      <c r="D25" s="31">
        <f t="shared" si="0"/>
        <v>80</v>
      </c>
      <c r="E25" s="8">
        <v>80</v>
      </c>
      <c r="F25" s="8"/>
      <c r="G25" s="8"/>
      <c r="H25" s="34">
        <v>2300299</v>
      </c>
      <c r="I25" s="11">
        <v>2060702</v>
      </c>
      <c r="J25" s="11" t="s">
        <v>80</v>
      </c>
      <c r="K25" s="8">
        <v>302</v>
      </c>
      <c r="L25" s="30" t="s">
        <v>115</v>
      </c>
      <c r="M25" s="11">
        <v>502</v>
      </c>
      <c r="N25" s="11" t="s">
        <v>86</v>
      </c>
      <c r="O25" s="9" t="s">
        <v>5</v>
      </c>
    </row>
    <row r="26" spans="1:15" s="10" customFormat="1" ht="24.95" customHeight="1" x14ac:dyDescent="0.15">
      <c r="A26" s="41" t="s">
        <v>109</v>
      </c>
      <c r="B26" s="35" t="s">
        <v>95</v>
      </c>
      <c r="C26" s="36"/>
      <c r="D26" s="31">
        <f t="shared" si="0"/>
        <v>100</v>
      </c>
      <c r="E26" s="8">
        <f>E27+E28+E29</f>
        <v>80</v>
      </c>
      <c r="F26" s="8">
        <f>F27+F28+F29</f>
        <v>0</v>
      </c>
      <c r="G26" s="8">
        <f>G27+G28+G29</f>
        <v>20</v>
      </c>
      <c r="H26" s="34"/>
      <c r="I26" s="11"/>
      <c r="J26" s="11"/>
      <c r="K26" s="8"/>
      <c r="L26" s="7"/>
      <c r="M26" s="11"/>
      <c r="N26" s="11"/>
      <c r="O26" s="9"/>
    </row>
    <row r="27" spans="1:15" s="10" customFormat="1" ht="24.95" customHeight="1" x14ac:dyDescent="0.15">
      <c r="A27" s="42"/>
      <c r="B27" s="14" t="s">
        <v>32</v>
      </c>
      <c r="C27" s="15" t="s">
        <v>33</v>
      </c>
      <c r="D27" s="31">
        <f t="shared" si="0"/>
        <v>10</v>
      </c>
      <c r="E27" s="8"/>
      <c r="F27" s="8"/>
      <c r="G27" s="8">
        <v>10</v>
      </c>
      <c r="H27" s="34">
        <v>2300299</v>
      </c>
      <c r="I27" s="18">
        <v>2060705</v>
      </c>
      <c r="J27" s="18" t="s">
        <v>81</v>
      </c>
      <c r="K27" s="8">
        <v>302</v>
      </c>
      <c r="L27" s="30" t="s">
        <v>115</v>
      </c>
      <c r="M27" s="11">
        <v>502</v>
      </c>
      <c r="N27" s="11" t="s">
        <v>86</v>
      </c>
      <c r="O27" s="9" t="s">
        <v>21</v>
      </c>
    </row>
    <row r="28" spans="1:15" s="10" customFormat="1" ht="24.95" customHeight="1" x14ac:dyDescent="0.15">
      <c r="A28" s="42"/>
      <c r="B28" s="14" t="s">
        <v>34</v>
      </c>
      <c r="C28" s="9" t="s">
        <v>35</v>
      </c>
      <c r="D28" s="31">
        <f t="shared" si="0"/>
        <v>80</v>
      </c>
      <c r="E28" s="8">
        <v>80</v>
      </c>
      <c r="F28" s="8"/>
      <c r="G28" s="8"/>
      <c r="H28" s="34">
        <v>2300299</v>
      </c>
      <c r="I28" s="11">
        <v>2060702</v>
      </c>
      <c r="J28" s="11" t="s">
        <v>80</v>
      </c>
      <c r="K28" s="8">
        <v>302</v>
      </c>
      <c r="L28" s="30" t="s">
        <v>115</v>
      </c>
      <c r="M28" s="11">
        <v>502</v>
      </c>
      <c r="N28" s="11" t="s">
        <v>86</v>
      </c>
      <c r="O28" s="9" t="s">
        <v>5</v>
      </c>
    </row>
    <row r="29" spans="1:15" s="10" customFormat="1" ht="24.95" customHeight="1" x14ac:dyDescent="0.15">
      <c r="A29" s="43"/>
      <c r="B29" s="14" t="s">
        <v>36</v>
      </c>
      <c r="C29" s="15" t="s">
        <v>37</v>
      </c>
      <c r="D29" s="31">
        <f t="shared" si="0"/>
        <v>10</v>
      </c>
      <c r="E29" s="8"/>
      <c r="F29" s="8"/>
      <c r="G29" s="8">
        <v>10</v>
      </c>
      <c r="H29" s="34">
        <v>2300299</v>
      </c>
      <c r="I29" s="18">
        <v>2060705</v>
      </c>
      <c r="J29" s="18" t="s">
        <v>81</v>
      </c>
      <c r="K29" s="8">
        <v>302</v>
      </c>
      <c r="L29" s="30" t="s">
        <v>115</v>
      </c>
      <c r="M29" s="11">
        <v>502</v>
      </c>
      <c r="N29" s="11" t="s">
        <v>86</v>
      </c>
      <c r="O29" s="9" t="s">
        <v>21</v>
      </c>
    </row>
    <row r="30" spans="1:15" s="10" customFormat="1" ht="24.95" customHeight="1" x14ac:dyDescent="0.15">
      <c r="A30" s="40" t="s">
        <v>110</v>
      </c>
      <c r="B30" s="38" t="s">
        <v>96</v>
      </c>
      <c r="C30" s="38"/>
      <c r="D30" s="31">
        <f t="shared" si="0"/>
        <v>155</v>
      </c>
      <c r="E30" s="32">
        <f>E31+E32+E33+E34+E35</f>
        <v>80</v>
      </c>
      <c r="F30" s="32">
        <f>F31+F32+F33+F34+F35</f>
        <v>40</v>
      </c>
      <c r="G30" s="32">
        <f>G31+G32+G33+G34+G35</f>
        <v>35</v>
      </c>
      <c r="H30" s="34"/>
      <c r="I30" s="18"/>
      <c r="J30" s="18"/>
      <c r="K30" s="32"/>
      <c r="L30" s="7"/>
      <c r="M30" s="11"/>
      <c r="N30" s="11"/>
      <c r="O30" s="9"/>
    </row>
    <row r="31" spans="1:15" s="10" customFormat="1" ht="24.95" customHeight="1" x14ac:dyDescent="0.15">
      <c r="A31" s="40"/>
      <c r="B31" s="32" t="s">
        <v>38</v>
      </c>
      <c r="C31" s="7" t="s">
        <v>39</v>
      </c>
      <c r="D31" s="31">
        <f t="shared" si="0"/>
        <v>40</v>
      </c>
      <c r="E31" s="32"/>
      <c r="F31" s="32">
        <v>40</v>
      </c>
      <c r="G31" s="32"/>
      <c r="H31" s="34">
        <v>2300299</v>
      </c>
      <c r="I31" s="33">
        <v>2060702</v>
      </c>
      <c r="J31" s="33" t="s">
        <v>80</v>
      </c>
      <c r="K31" s="32">
        <v>302</v>
      </c>
      <c r="L31" s="30" t="s">
        <v>115</v>
      </c>
      <c r="M31" s="11">
        <v>502</v>
      </c>
      <c r="N31" s="11" t="s">
        <v>86</v>
      </c>
      <c r="O31" s="9" t="s">
        <v>8</v>
      </c>
    </row>
    <row r="32" spans="1:15" s="10" customFormat="1" ht="24.95" customHeight="1" x14ac:dyDescent="0.15">
      <c r="A32" s="40"/>
      <c r="B32" s="32" t="s">
        <v>40</v>
      </c>
      <c r="C32" s="7" t="s">
        <v>41</v>
      </c>
      <c r="D32" s="31">
        <f t="shared" si="0"/>
        <v>80</v>
      </c>
      <c r="E32" s="32">
        <v>80</v>
      </c>
      <c r="F32" s="32"/>
      <c r="G32" s="32"/>
      <c r="H32" s="34">
        <v>2300299</v>
      </c>
      <c r="I32" s="33">
        <v>2060702</v>
      </c>
      <c r="J32" s="33" t="s">
        <v>80</v>
      </c>
      <c r="K32" s="32">
        <v>302</v>
      </c>
      <c r="L32" s="30" t="s">
        <v>115</v>
      </c>
      <c r="M32" s="11">
        <v>502</v>
      </c>
      <c r="N32" s="11" t="s">
        <v>86</v>
      </c>
      <c r="O32" s="9" t="s">
        <v>5</v>
      </c>
    </row>
    <row r="33" spans="1:15" s="10" customFormat="1" ht="24.95" customHeight="1" x14ac:dyDescent="0.15">
      <c r="A33" s="40"/>
      <c r="B33" s="32" t="s">
        <v>42</v>
      </c>
      <c r="C33" s="15" t="s">
        <v>43</v>
      </c>
      <c r="D33" s="31">
        <f t="shared" si="0"/>
        <v>15</v>
      </c>
      <c r="E33" s="32"/>
      <c r="F33" s="32"/>
      <c r="G33" s="32">
        <v>15</v>
      </c>
      <c r="H33" s="34">
        <v>2300299</v>
      </c>
      <c r="I33" s="18">
        <v>2060705</v>
      </c>
      <c r="J33" s="18" t="s">
        <v>81</v>
      </c>
      <c r="K33" s="32">
        <v>302</v>
      </c>
      <c r="L33" s="30" t="s">
        <v>115</v>
      </c>
      <c r="M33" s="11">
        <v>502</v>
      </c>
      <c r="N33" s="11" t="s">
        <v>86</v>
      </c>
      <c r="O33" s="9" t="s">
        <v>21</v>
      </c>
    </row>
    <row r="34" spans="1:15" s="10" customFormat="1" ht="24.95" customHeight="1" x14ac:dyDescent="0.15">
      <c r="A34" s="40"/>
      <c r="B34" s="32" t="s">
        <v>44</v>
      </c>
      <c r="C34" s="15" t="s">
        <v>45</v>
      </c>
      <c r="D34" s="31">
        <f t="shared" si="0"/>
        <v>10</v>
      </c>
      <c r="E34" s="32"/>
      <c r="F34" s="32"/>
      <c r="G34" s="32">
        <v>10</v>
      </c>
      <c r="H34" s="34">
        <v>2300299</v>
      </c>
      <c r="I34" s="18">
        <v>2060705</v>
      </c>
      <c r="J34" s="18" t="s">
        <v>81</v>
      </c>
      <c r="K34" s="32">
        <v>302</v>
      </c>
      <c r="L34" s="30" t="s">
        <v>115</v>
      </c>
      <c r="M34" s="11">
        <v>502</v>
      </c>
      <c r="N34" s="11" t="s">
        <v>86</v>
      </c>
      <c r="O34" s="9" t="s">
        <v>21</v>
      </c>
    </row>
    <row r="35" spans="1:15" s="10" customFormat="1" ht="24.95" customHeight="1" x14ac:dyDescent="0.15">
      <c r="A35" s="40"/>
      <c r="B35" s="32" t="s">
        <v>46</v>
      </c>
      <c r="C35" s="19" t="s">
        <v>47</v>
      </c>
      <c r="D35" s="31">
        <f t="shared" si="0"/>
        <v>10</v>
      </c>
      <c r="E35" s="32"/>
      <c r="F35" s="32"/>
      <c r="G35" s="32">
        <v>10</v>
      </c>
      <c r="H35" s="34">
        <v>2300299</v>
      </c>
      <c r="I35" s="18">
        <v>2060705</v>
      </c>
      <c r="J35" s="18" t="s">
        <v>81</v>
      </c>
      <c r="K35" s="32">
        <v>302</v>
      </c>
      <c r="L35" s="30" t="s">
        <v>115</v>
      </c>
      <c r="M35" s="11">
        <v>502</v>
      </c>
      <c r="N35" s="11" t="s">
        <v>86</v>
      </c>
      <c r="O35" s="9" t="s">
        <v>21</v>
      </c>
    </row>
    <row r="36" spans="1:15" s="10" customFormat="1" ht="24.95" customHeight="1" x14ac:dyDescent="0.15">
      <c r="A36" s="44" t="s">
        <v>111</v>
      </c>
      <c r="B36" s="37" t="s">
        <v>97</v>
      </c>
      <c r="C36" s="37"/>
      <c r="D36" s="31">
        <f t="shared" si="0"/>
        <v>115</v>
      </c>
      <c r="E36" s="32">
        <f>E37+E38+E39+E40+E41</f>
        <v>80</v>
      </c>
      <c r="F36" s="32">
        <f>F37+F38+F39+F40+F41</f>
        <v>0</v>
      </c>
      <c r="G36" s="32">
        <f>G37+G38+G39+G40+G41</f>
        <v>35</v>
      </c>
      <c r="H36" s="34"/>
      <c r="I36" s="18"/>
      <c r="J36" s="18"/>
      <c r="K36" s="32"/>
      <c r="L36" s="7"/>
      <c r="M36" s="11"/>
      <c r="N36" s="11"/>
      <c r="O36" s="9"/>
    </row>
    <row r="37" spans="1:15" s="10" customFormat="1" ht="24.95" customHeight="1" x14ac:dyDescent="0.15">
      <c r="A37" s="45"/>
      <c r="B37" s="33" t="s">
        <v>48</v>
      </c>
      <c r="C37" s="7" t="s">
        <v>49</v>
      </c>
      <c r="D37" s="31">
        <f t="shared" si="0"/>
        <v>80</v>
      </c>
      <c r="E37" s="32">
        <v>80</v>
      </c>
      <c r="F37" s="32"/>
      <c r="G37" s="32"/>
      <c r="H37" s="34">
        <v>2300299</v>
      </c>
      <c r="I37" s="11">
        <v>2060702</v>
      </c>
      <c r="J37" s="11" t="s">
        <v>80</v>
      </c>
      <c r="K37" s="32">
        <v>302</v>
      </c>
      <c r="L37" s="30" t="s">
        <v>115</v>
      </c>
      <c r="M37" s="11">
        <v>502</v>
      </c>
      <c r="N37" s="11" t="s">
        <v>86</v>
      </c>
      <c r="O37" s="9" t="s">
        <v>5</v>
      </c>
    </row>
    <row r="38" spans="1:15" s="10" customFormat="1" ht="24.95" customHeight="1" x14ac:dyDescent="0.15">
      <c r="A38" s="45"/>
      <c r="B38" s="33" t="s">
        <v>50</v>
      </c>
      <c r="C38" s="15" t="s">
        <v>51</v>
      </c>
      <c r="D38" s="31">
        <f t="shared" si="0"/>
        <v>10</v>
      </c>
      <c r="E38" s="32"/>
      <c r="F38" s="32"/>
      <c r="G38" s="32">
        <v>10</v>
      </c>
      <c r="H38" s="34">
        <v>2300299</v>
      </c>
      <c r="I38" s="18">
        <v>2060705</v>
      </c>
      <c r="J38" s="18" t="s">
        <v>81</v>
      </c>
      <c r="K38" s="32">
        <v>302</v>
      </c>
      <c r="L38" s="30" t="s">
        <v>115</v>
      </c>
      <c r="M38" s="11">
        <v>502</v>
      </c>
      <c r="N38" s="11" t="s">
        <v>86</v>
      </c>
      <c r="O38" s="9" t="s">
        <v>21</v>
      </c>
    </row>
    <row r="39" spans="1:15" s="10" customFormat="1" ht="24.95" customHeight="1" x14ac:dyDescent="0.15">
      <c r="A39" s="46"/>
      <c r="B39" s="33" t="s">
        <v>52</v>
      </c>
      <c r="C39" s="19" t="s">
        <v>53</v>
      </c>
      <c r="D39" s="31">
        <f t="shared" si="0"/>
        <v>10</v>
      </c>
      <c r="E39" s="32"/>
      <c r="F39" s="32"/>
      <c r="G39" s="32">
        <v>10</v>
      </c>
      <c r="H39" s="34">
        <v>2300299</v>
      </c>
      <c r="I39" s="18">
        <v>2060705</v>
      </c>
      <c r="J39" s="18" t="s">
        <v>81</v>
      </c>
      <c r="K39" s="32">
        <v>302</v>
      </c>
      <c r="L39" s="30" t="s">
        <v>115</v>
      </c>
      <c r="M39" s="11">
        <v>502</v>
      </c>
      <c r="N39" s="11" t="s">
        <v>86</v>
      </c>
      <c r="O39" s="9" t="s">
        <v>21</v>
      </c>
    </row>
    <row r="40" spans="1:15" s="10" customFormat="1" ht="24.95" customHeight="1" x14ac:dyDescent="0.15">
      <c r="A40" s="41" t="s">
        <v>111</v>
      </c>
      <c r="B40" s="33" t="s">
        <v>54</v>
      </c>
      <c r="C40" s="19" t="s">
        <v>55</v>
      </c>
      <c r="D40" s="31">
        <f t="shared" si="0"/>
        <v>10</v>
      </c>
      <c r="E40" s="32"/>
      <c r="F40" s="32"/>
      <c r="G40" s="32">
        <v>10</v>
      </c>
      <c r="H40" s="34">
        <v>2300299</v>
      </c>
      <c r="I40" s="18">
        <v>2060705</v>
      </c>
      <c r="J40" s="18" t="s">
        <v>81</v>
      </c>
      <c r="K40" s="32">
        <v>302</v>
      </c>
      <c r="L40" s="30" t="s">
        <v>115</v>
      </c>
      <c r="M40" s="11">
        <v>502</v>
      </c>
      <c r="N40" s="11" t="s">
        <v>86</v>
      </c>
      <c r="O40" s="9" t="s">
        <v>21</v>
      </c>
    </row>
    <row r="41" spans="1:15" s="10" customFormat="1" ht="24.95" customHeight="1" x14ac:dyDescent="0.15">
      <c r="A41" s="43"/>
      <c r="B41" s="33" t="s">
        <v>56</v>
      </c>
      <c r="C41" s="19" t="s">
        <v>57</v>
      </c>
      <c r="D41" s="31">
        <f t="shared" si="0"/>
        <v>5</v>
      </c>
      <c r="E41" s="32"/>
      <c r="F41" s="32"/>
      <c r="G41" s="32">
        <v>5</v>
      </c>
      <c r="H41" s="34">
        <v>2300299</v>
      </c>
      <c r="I41" s="18">
        <v>2060705</v>
      </c>
      <c r="J41" s="18" t="s">
        <v>81</v>
      </c>
      <c r="K41" s="32">
        <v>302</v>
      </c>
      <c r="L41" s="30" t="s">
        <v>115</v>
      </c>
      <c r="M41" s="11">
        <v>502</v>
      </c>
      <c r="N41" s="11" t="s">
        <v>86</v>
      </c>
      <c r="O41" s="9" t="s">
        <v>21</v>
      </c>
    </row>
    <row r="42" spans="1:15" s="10" customFormat="1" ht="24.95" customHeight="1" x14ac:dyDescent="0.15">
      <c r="A42" s="40" t="s">
        <v>112</v>
      </c>
      <c r="B42" s="38" t="s">
        <v>98</v>
      </c>
      <c r="C42" s="38"/>
      <c r="D42" s="31">
        <f t="shared" si="0"/>
        <v>120</v>
      </c>
      <c r="E42" s="32">
        <f>E43+E44</f>
        <v>80</v>
      </c>
      <c r="F42" s="32">
        <f>F43+F44</f>
        <v>40</v>
      </c>
      <c r="G42" s="32">
        <f>G43+G44</f>
        <v>0</v>
      </c>
      <c r="H42" s="34"/>
      <c r="I42" s="18"/>
      <c r="J42" s="18"/>
      <c r="K42" s="32"/>
      <c r="L42" s="7"/>
      <c r="M42" s="11"/>
      <c r="N42" s="11"/>
      <c r="O42" s="9"/>
    </row>
    <row r="43" spans="1:15" s="10" customFormat="1" ht="24.95" customHeight="1" x14ac:dyDescent="0.15">
      <c r="A43" s="40"/>
      <c r="B43" s="37" t="s">
        <v>58</v>
      </c>
      <c r="C43" s="7" t="s">
        <v>59</v>
      </c>
      <c r="D43" s="31">
        <f t="shared" si="0"/>
        <v>40</v>
      </c>
      <c r="E43" s="32"/>
      <c r="F43" s="32">
        <v>40</v>
      </c>
      <c r="G43" s="32"/>
      <c r="H43" s="34">
        <v>2300299</v>
      </c>
      <c r="I43" s="33">
        <v>2060702</v>
      </c>
      <c r="J43" s="33" t="s">
        <v>80</v>
      </c>
      <c r="K43" s="32">
        <v>302</v>
      </c>
      <c r="L43" s="30" t="s">
        <v>115</v>
      </c>
      <c r="M43" s="11">
        <v>502</v>
      </c>
      <c r="N43" s="11" t="s">
        <v>86</v>
      </c>
      <c r="O43" s="9" t="s">
        <v>8</v>
      </c>
    </row>
    <row r="44" spans="1:15" s="10" customFormat="1" ht="24.95" customHeight="1" x14ac:dyDescent="0.15">
      <c r="A44" s="40"/>
      <c r="B44" s="37"/>
      <c r="C44" s="7" t="s">
        <v>60</v>
      </c>
      <c r="D44" s="31">
        <f t="shared" si="0"/>
        <v>80</v>
      </c>
      <c r="E44" s="32">
        <v>80</v>
      </c>
      <c r="F44" s="32"/>
      <c r="G44" s="32"/>
      <c r="H44" s="34">
        <v>2300299</v>
      </c>
      <c r="I44" s="33">
        <v>2060702</v>
      </c>
      <c r="J44" s="33" t="s">
        <v>80</v>
      </c>
      <c r="K44" s="32">
        <v>302</v>
      </c>
      <c r="L44" s="30" t="s">
        <v>115</v>
      </c>
      <c r="M44" s="11">
        <v>502</v>
      </c>
      <c r="N44" s="11" t="s">
        <v>86</v>
      </c>
      <c r="O44" s="9" t="s">
        <v>5</v>
      </c>
    </row>
    <row r="45" spans="1:15" s="10" customFormat="1" ht="24.95" customHeight="1" x14ac:dyDescent="0.15">
      <c r="A45" s="40" t="s">
        <v>113</v>
      </c>
      <c r="B45" s="37" t="s">
        <v>99</v>
      </c>
      <c r="C45" s="37"/>
      <c r="D45" s="31">
        <f t="shared" si="0"/>
        <v>135</v>
      </c>
      <c r="E45" s="32">
        <f>E47+E48+E49+E50+E51+E52</f>
        <v>80</v>
      </c>
      <c r="F45" s="32">
        <f>F47+F48+F49+F50+F51+F52</f>
        <v>0</v>
      </c>
      <c r="G45" s="32">
        <f>G47+G48+G49+G50+G51+G52</f>
        <v>55</v>
      </c>
      <c r="H45" s="34"/>
      <c r="I45" s="33"/>
      <c r="J45" s="33"/>
      <c r="K45" s="32"/>
      <c r="L45" s="7"/>
      <c r="M45" s="11"/>
      <c r="N45" s="11"/>
      <c r="O45" s="9"/>
    </row>
    <row r="46" spans="1:15" s="10" customFormat="1" ht="24.95" customHeight="1" x14ac:dyDescent="0.15">
      <c r="A46" s="40"/>
      <c r="B46" s="38" t="s">
        <v>61</v>
      </c>
      <c r="C46" s="32" t="s">
        <v>118</v>
      </c>
      <c r="D46" s="31">
        <f>D47+D48</f>
        <v>90</v>
      </c>
      <c r="E46" s="32">
        <f>E47+E48</f>
        <v>80</v>
      </c>
      <c r="F46" s="32">
        <f>F47+F48</f>
        <v>0</v>
      </c>
      <c r="G46" s="32">
        <f>G47+G48</f>
        <v>10</v>
      </c>
      <c r="H46" s="34"/>
      <c r="I46" s="33"/>
      <c r="J46" s="33"/>
      <c r="K46" s="32"/>
      <c r="L46" s="7"/>
      <c r="M46" s="11"/>
      <c r="N46" s="11"/>
      <c r="O46" s="9"/>
    </row>
    <row r="47" spans="1:15" s="10" customFormat="1" ht="24.95" customHeight="1" x14ac:dyDescent="0.15">
      <c r="A47" s="40"/>
      <c r="B47" s="38"/>
      <c r="C47" s="39" t="s">
        <v>62</v>
      </c>
      <c r="D47" s="31">
        <f t="shared" si="0"/>
        <v>80</v>
      </c>
      <c r="E47" s="32">
        <v>80</v>
      </c>
      <c r="F47" s="32"/>
      <c r="G47" s="32"/>
      <c r="H47" s="34">
        <v>2300299</v>
      </c>
      <c r="I47" s="33">
        <v>2060702</v>
      </c>
      <c r="J47" s="33" t="s">
        <v>80</v>
      </c>
      <c r="K47" s="32">
        <v>302</v>
      </c>
      <c r="L47" s="30" t="s">
        <v>115</v>
      </c>
      <c r="M47" s="11">
        <v>502</v>
      </c>
      <c r="N47" s="11" t="s">
        <v>86</v>
      </c>
      <c r="O47" s="9" t="s">
        <v>5</v>
      </c>
    </row>
    <row r="48" spans="1:15" s="10" customFormat="1" ht="24.95" customHeight="1" x14ac:dyDescent="0.15">
      <c r="A48" s="40"/>
      <c r="B48" s="38"/>
      <c r="C48" s="39"/>
      <c r="D48" s="31">
        <f t="shared" si="0"/>
        <v>10</v>
      </c>
      <c r="E48" s="32"/>
      <c r="F48" s="32"/>
      <c r="G48" s="32">
        <v>10</v>
      </c>
      <c r="H48" s="34">
        <v>2300299</v>
      </c>
      <c r="I48" s="18">
        <v>2060705</v>
      </c>
      <c r="J48" s="18" t="s">
        <v>81</v>
      </c>
      <c r="K48" s="32">
        <v>302</v>
      </c>
      <c r="L48" s="30" t="s">
        <v>115</v>
      </c>
      <c r="M48" s="11">
        <v>502</v>
      </c>
      <c r="N48" s="11" t="s">
        <v>86</v>
      </c>
      <c r="O48" s="9" t="s">
        <v>21</v>
      </c>
    </row>
    <row r="49" spans="1:15" s="10" customFormat="1" ht="24.95" customHeight="1" x14ac:dyDescent="0.15">
      <c r="A49" s="40"/>
      <c r="B49" s="33" t="s">
        <v>63</v>
      </c>
      <c r="C49" s="15" t="s">
        <v>64</v>
      </c>
      <c r="D49" s="31">
        <f t="shared" si="0"/>
        <v>10</v>
      </c>
      <c r="E49" s="32"/>
      <c r="F49" s="32"/>
      <c r="G49" s="32">
        <v>10</v>
      </c>
      <c r="H49" s="34">
        <v>2300299</v>
      </c>
      <c r="I49" s="18">
        <v>2060705</v>
      </c>
      <c r="J49" s="18" t="s">
        <v>81</v>
      </c>
      <c r="K49" s="32">
        <v>302</v>
      </c>
      <c r="L49" s="30" t="s">
        <v>115</v>
      </c>
      <c r="M49" s="11">
        <v>502</v>
      </c>
      <c r="N49" s="11" t="s">
        <v>86</v>
      </c>
      <c r="O49" s="9" t="s">
        <v>21</v>
      </c>
    </row>
    <row r="50" spans="1:15" s="10" customFormat="1" ht="24.95" customHeight="1" x14ac:dyDescent="0.15">
      <c r="A50" s="40"/>
      <c r="B50" s="33" t="s">
        <v>65</v>
      </c>
      <c r="C50" s="15" t="s">
        <v>66</v>
      </c>
      <c r="D50" s="31">
        <f t="shared" si="0"/>
        <v>5</v>
      </c>
      <c r="E50" s="32"/>
      <c r="F50" s="32"/>
      <c r="G50" s="32">
        <v>5</v>
      </c>
      <c r="H50" s="34">
        <v>2300299</v>
      </c>
      <c r="I50" s="18">
        <v>2060705</v>
      </c>
      <c r="J50" s="18" t="s">
        <v>81</v>
      </c>
      <c r="K50" s="32">
        <v>302</v>
      </c>
      <c r="L50" s="30" t="s">
        <v>115</v>
      </c>
      <c r="M50" s="11">
        <v>502</v>
      </c>
      <c r="N50" s="11" t="s">
        <v>86</v>
      </c>
      <c r="O50" s="9" t="s">
        <v>21</v>
      </c>
    </row>
    <row r="51" spans="1:15" s="10" customFormat="1" ht="24.95" customHeight="1" x14ac:dyDescent="0.15">
      <c r="A51" s="40"/>
      <c r="B51" s="33" t="s">
        <v>67</v>
      </c>
      <c r="C51" s="15" t="s">
        <v>68</v>
      </c>
      <c r="D51" s="31">
        <f t="shared" si="0"/>
        <v>15</v>
      </c>
      <c r="E51" s="32"/>
      <c r="F51" s="32"/>
      <c r="G51" s="32">
        <v>15</v>
      </c>
      <c r="H51" s="34">
        <v>2300299</v>
      </c>
      <c r="I51" s="18">
        <v>2060705</v>
      </c>
      <c r="J51" s="18" t="s">
        <v>81</v>
      </c>
      <c r="K51" s="32">
        <v>302</v>
      </c>
      <c r="L51" s="30" t="s">
        <v>115</v>
      </c>
      <c r="M51" s="11">
        <v>502</v>
      </c>
      <c r="N51" s="11" t="s">
        <v>86</v>
      </c>
      <c r="O51" s="9" t="s">
        <v>21</v>
      </c>
    </row>
    <row r="52" spans="1:15" s="10" customFormat="1" ht="24.95" customHeight="1" x14ac:dyDescent="0.15">
      <c r="A52" s="40"/>
      <c r="B52" s="33" t="s">
        <v>69</v>
      </c>
      <c r="C52" s="15" t="s">
        <v>70</v>
      </c>
      <c r="D52" s="31">
        <f t="shared" si="0"/>
        <v>15</v>
      </c>
      <c r="E52" s="32"/>
      <c r="F52" s="32"/>
      <c r="G52" s="32">
        <v>15</v>
      </c>
      <c r="H52" s="34">
        <v>2300299</v>
      </c>
      <c r="I52" s="18">
        <v>2060705</v>
      </c>
      <c r="J52" s="18" t="s">
        <v>81</v>
      </c>
      <c r="K52" s="32">
        <v>302</v>
      </c>
      <c r="L52" s="30" t="s">
        <v>115</v>
      </c>
      <c r="M52" s="11">
        <v>502</v>
      </c>
      <c r="N52" s="11" t="s">
        <v>86</v>
      </c>
      <c r="O52" s="9" t="s">
        <v>21</v>
      </c>
    </row>
    <row r="53" spans="1:15" s="10" customFormat="1" ht="24.95" customHeight="1" x14ac:dyDescent="0.15">
      <c r="A53" s="41" t="s">
        <v>101</v>
      </c>
      <c r="B53" s="35" t="s">
        <v>100</v>
      </c>
      <c r="C53" s="36"/>
      <c r="D53" s="31">
        <f t="shared" si="0"/>
        <v>100</v>
      </c>
      <c r="E53" s="8">
        <f>E54+E55+E56</f>
        <v>80</v>
      </c>
      <c r="F53" s="8">
        <f>F54+F55+F56</f>
        <v>0</v>
      </c>
      <c r="G53" s="8">
        <f>G54+G55+G56</f>
        <v>20</v>
      </c>
      <c r="H53" s="34"/>
      <c r="I53" s="18"/>
      <c r="J53" s="18"/>
      <c r="K53" s="8"/>
      <c r="L53" s="7"/>
      <c r="M53" s="11"/>
      <c r="N53" s="11"/>
      <c r="O53" s="9"/>
    </row>
    <row r="54" spans="1:15" s="10" customFormat="1" ht="24.95" customHeight="1" x14ac:dyDescent="0.15">
      <c r="A54" s="42"/>
      <c r="B54" s="14" t="s">
        <v>71</v>
      </c>
      <c r="C54" s="20" t="s">
        <v>72</v>
      </c>
      <c r="D54" s="31">
        <f t="shared" si="0"/>
        <v>80</v>
      </c>
      <c r="E54" s="13">
        <v>80</v>
      </c>
      <c r="F54" s="13"/>
      <c r="G54" s="13"/>
      <c r="H54" s="34">
        <v>2300299</v>
      </c>
      <c r="I54" s="14">
        <v>2060702</v>
      </c>
      <c r="J54" s="14" t="s">
        <v>80</v>
      </c>
      <c r="K54" s="8">
        <v>302</v>
      </c>
      <c r="L54" s="30" t="s">
        <v>115</v>
      </c>
      <c r="M54" s="11">
        <v>502</v>
      </c>
      <c r="N54" s="11" t="s">
        <v>86</v>
      </c>
      <c r="O54" s="9" t="s">
        <v>5</v>
      </c>
    </row>
    <row r="55" spans="1:15" s="10" customFormat="1" ht="24.95" customHeight="1" x14ac:dyDescent="0.15">
      <c r="A55" s="42"/>
      <c r="B55" s="13" t="s">
        <v>73</v>
      </c>
      <c r="C55" s="15" t="s">
        <v>74</v>
      </c>
      <c r="D55" s="31">
        <f t="shared" si="0"/>
        <v>10</v>
      </c>
      <c r="E55" s="13"/>
      <c r="F55" s="13"/>
      <c r="G55" s="13">
        <v>10</v>
      </c>
      <c r="H55" s="34">
        <v>2300299</v>
      </c>
      <c r="I55" s="18">
        <v>2060705</v>
      </c>
      <c r="J55" s="18" t="s">
        <v>81</v>
      </c>
      <c r="K55" s="8">
        <v>302</v>
      </c>
      <c r="L55" s="30" t="s">
        <v>115</v>
      </c>
      <c r="M55" s="11">
        <v>502</v>
      </c>
      <c r="N55" s="11" t="s">
        <v>86</v>
      </c>
      <c r="O55" s="9" t="s">
        <v>21</v>
      </c>
    </row>
    <row r="56" spans="1:15" s="10" customFormat="1" ht="24.95" customHeight="1" x14ac:dyDescent="0.15">
      <c r="A56" s="43"/>
      <c r="B56" s="13" t="s">
        <v>75</v>
      </c>
      <c r="C56" s="15" t="s">
        <v>76</v>
      </c>
      <c r="D56" s="31">
        <f t="shared" si="0"/>
        <v>10</v>
      </c>
      <c r="E56" s="13"/>
      <c r="F56" s="13"/>
      <c r="G56" s="13">
        <v>10</v>
      </c>
      <c r="H56" s="34">
        <v>2300299</v>
      </c>
      <c r="I56" s="18">
        <v>2060705</v>
      </c>
      <c r="J56" s="18" t="s">
        <v>81</v>
      </c>
      <c r="K56" s="8">
        <v>302</v>
      </c>
      <c r="L56" s="30" t="s">
        <v>115</v>
      </c>
      <c r="M56" s="11">
        <v>502</v>
      </c>
      <c r="N56" s="11" t="s">
        <v>86</v>
      </c>
      <c r="O56" s="9" t="s">
        <v>21</v>
      </c>
    </row>
    <row r="57" spans="1:15" x14ac:dyDescent="0.15">
      <c r="A57" s="21"/>
      <c r="B57" s="21"/>
      <c r="C57" s="23"/>
      <c r="D57" s="21"/>
      <c r="E57" s="21"/>
      <c r="F57" s="21"/>
      <c r="G57" s="21"/>
      <c r="H57" s="21"/>
      <c r="I57" s="24"/>
      <c r="J57" s="24"/>
      <c r="K57" s="24"/>
      <c r="L57" s="24"/>
      <c r="M57" s="21"/>
      <c r="N57" s="21"/>
      <c r="O57" s="24"/>
    </row>
    <row r="58" spans="1:15" x14ac:dyDescent="0.15">
      <c r="A58" s="21"/>
      <c r="B58" s="21"/>
      <c r="C58" s="23"/>
      <c r="D58" s="21"/>
      <c r="E58" s="21"/>
      <c r="F58" s="21"/>
      <c r="G58" s="21"/>
      <c r="H58" s="21"/>
      <c r="I58" s="24"/>
      <c r="J58" s="24"/>
      <c r="K58" s="24"/>
      <c r="L58" s="24"/>
      <c r="M58" s="21"/>
      <c r="N58" s="21"/>
      <c r="O58" s="24"/>
    </row>
    <row r="59" spans="1:15" x14ac:dyDescent="0.15">
      <c r="A59" s="21"/>
      <c r="B59" s="21"/>
      <c r="C59" s="23"/>
      <c r="D59" s="21"/>
      <c r="E59" s="21"/>
      <c r="F59" s="21"/>
      <c r="G59" s="21"/>
      <c r="H59" s="21"/>
      <c r="I59" s="24"/>
      <c r="J59" s="24"/>
      <c r="K59" s="24"/>
      <c r="L59" s="24"/>
      <c r="M59" s="21"/>
      <c r="N59" s="21"/>
      <c r="O59" s="24"/>
    </row>
    <row r="60" spans="1:15" x14ac:dyDescent="0.15">
      <c r="A60" s="21"/>
      <c r="B60" s="21"/>
      <c r="C60" s="23"/>
      <c r="D60" s="21"/>
      <c r="E60" s="21"/>
      <c r="F60" s="21"/>
      <c r="G60" s="21"/>
      <c r="H60" s="21"/>
      <c r="I60" s="24"/>
      <c r="J60" s="24"/>
      <c r="K60" s="24"/>
      <c r="L60" s="24"/>
      <c r="M60" s="21"/>
      <c r="N60" s="21"/>
      <c r="O60" s="24"/>
    </row>
  </sheetData>
  <mergeCells count="35">
    <mergeCell ref="A4:C4"/>
    <mergeCell ref="A1:O1"/>
    <mergeCell ref="A2:O2"/>
    <mergeCell ref="B15:C15"/>
    <mergeCell ref="B26:C26"/>
    <mergeCell ref="B23:C23"/>
    <mergeCell ref="B21:C21"/>
    <mergeCell ref="B19:C19"/>
    <mergeCell ref="A5:A6"/>
    <mergeCell ref="A7:A9"/>
    <mergeCell ref="A10:A11"/>
    <mergeCell ref="A12:A14"/>
    <mergeCell ref="B5:C5"/>
    <mergeCell ref="B12:C12"/>
    <mergeCell ref="B10:C10"/>
    <mergeCell ref="B7:C7"/>
    <mergeCell ref="A15:A18"/>
    <mergeCell ref="A19:A20"/>
    <mergeCell ref="A21:A22"/>
    <mergeCell ref="A23:A25"/>
    <mergeCell ref="A26:A29"/>
    <mergeCell ref="A30:A35"/>
    <mergeCell ref="A42:A44"/>
    <mergeCell ref="A45:A52"/>
    <mergeCell ref="A53:A56"/>
    <mergeCell ref="A40:A41"/>
    <mergeCell ref="A36:A39"/>
    <mergeCell ref="B53:C53"/>
    <mergeCell ref="B45:C45"/>
    <mergeCell ref="B42:C42"/>
    <mergeCell ref="B36:C36"/>
    <mergeCell ref="B30:C30"/>
    <mergeCell ref="B43:B44"/>
    <mergeCell ref="C47:C48"/>
    <mergeCell ref="B46:B48"/>
  </mergeCells>
  <phoneticPr fontId="5" type="noConversion"/>
  <printOptions horizontalCentered="1"/>
  <pageMargins left="0.70866141732283472" right="0.27559055118110237" top="0.74803149606299213" bottom="0.74803149606299213" header="0.31496062992125984" footer="0.31496062992125984"/>
  <pageSetup paperSize="9" scale="89" fitToHeight="0" orientation="landscape" r:id="rId1"/>
  <rowBreaks count="1" manualBreakCount="1">
    <brk id="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2020中央专项</vt:lpstr>
      <vt:lpstr>'2020中央专项'!Print_Area</vt:lpstr>
      <vt:lpstr>'2020中央专项'!Print_Titles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何阳之[综合岗位] null</cp:lastModifiedBy>
  <cp:lastPrinted>2020-07-10T02:36:20Z</cp:lastPrinted>
  <dcterms:created xsi:type="dcterms:W3CDTF">2006-09-13T11:21:00Z</dcterms:created>
  <dcterms:modified xsi:type="dcterms:W3CDTF">2020-07-27T12:10:51Z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