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externalReferences>
    <externalReference r:id="rId2"/>
  </externalReferences>
  <definedNames>
    <definedName name="_xlnm._FilterDatabase" localSheetId="0" hidden="1">Sheet1!#REF!</definedName>
    <definedName name="_xlnm.Print_Titles" localSheetId="0">Sheet1!$4:$6</definedName>
  </definedNames>
  <calcPr calcId="144525"/>
</workbook>
</file>

<file path=xl/sharedStrings.xml><?xml version="1.0" encoding="utf-8"?>
<sst xmlns="http://schemas.openxmlformats.org/spreadsheetml/2006/main" count="1430" uniqueCount="1013">
  <si>
    <t>附件</t>
  </si>
  <si>
    <t>2021年省级电影事业发展专项资金安排表</t>
  </si>
  <si>
    <t>单位：万元</t>
  </si>
  <si>
    <t>单位名称</t>
  </si>
  <si>
    <t>合计</t>
  </si>
  <si>
    <t>项目名称</t>
  </si>
  <si>
    <t>其他项目</t>
  </si>
  <si>
    <t>政府预算支出经济分类科目</t>
  </si>
  <si>
    <t>部门预算支出经济分类科目</t>
  </si>
  <si>
    <t>新建乡镇影城资助</t>
  </si>
  <si>
    <t>影院使用先进技术设备资助</t>
  </si>
  <si>
    <t>放映国产影片成绩突出影院奖励</t>
  </si>
  <si>
    <t>总计</t>
  </si>
  <si>
    <t>省直单位合计</t>
  </si>
  <si>
    <t>湖南广播电视台</t>
  </si>
  <si>
    <t>小计</t>
  </si>
  <si>
    <t>潇湘电影集团有限公司</t>
  </si>
  <si>
    <t>资助潇湘红色电影展50万元、俄罗斯电影周50万元、电影《大地颂歌》300万元、《何叔衡》100万元</t>
  </si>
  <si>
    <t>50799-其他对企业补助</t>
  </si>
  <si>
    <t>1299-其他对企业补助</t>
  </si>
  <si>
    <t>潇湘电影频道</t>
  </si>
  <si>
    <t>资助电影知识竞赛50万元、影院经理说电影活动40万元</t>
  </si>
  <si>
    <t>湖南省文学艺术界联合会</t>
  </si>
  <si>
    <t>湖南省电影评论协会</t>
  </si>
  <si>
    <t>资助“湘观影”“光影铸魂”“光影育人”影评征文活动</t>
  </si>
  <si>
    <t>50299-其他商品和服务支出</t>
  </si>
  <si>
    <t>30299-其他商品和服务支出</t>
  </si>
  <si>
    <t>湖南省电影行业协会</t>
  </si>
  <si>
    <t>资助全省影院票务软件巡查</t>
  </si>
  <si>
    <t>市州合计</t>
  </si>
  <si>
    <t>长沙市</t>
  </si>
  <si>
    <t>长沙市合计</t>
  </si>
  <si>
    <t>长沙市本级及所辖区</t>
  </si>
  <si>
    <t>长沙市本级及所辖区小计</t>
  </si>
  <si>
    <t>芙蓉区</t>
  </si>
  <si>
    <t>湖南省长沙市芒果博纳国际影城</t>
  </si>
  <si>
    <t>长沙芒果博纳影院管理有限公司</t>
  </si>
  <si>
    <t>507-对企业补助</t>
  </si>
  <si>
    <t>湖南省长沙市芙蓉区潇湘金球国际影城</t>
  </si>
  <si>
    <t>湖南潇湘金球国际影城有限公司</t>
  </si>
  <si>
    <t>湖南省长沙市中影星美国际影城万家丽店</t>
  </si>
  <si>
    <t>长沙新干线影城有限公司</t>
  </si>
  <si>
    <t>湖南省长沙市中影佳昇国际影城</t>
  </si>
  <si>
    <t>长沙市佳昇影视城有限公司</t>
  </si>
  <si>
    <t>湖南省长沙市恒大嘉凯影城江湾店</t>
  </si>
  <si>
    <t>湖南省恒大嘉凯影院管理有限公司长沙江湾分公司</t>
  </si>
  <si>
    <t>湖南省长沙市星鑫国际影城古汉店</t>
  </si>
  <si>
    <t>长沙市古汉星鑫影院管理有限公司</t>
  </si>
  <si>
    <t>湖南省长沙市IFS百丽宫影院</t>
  </si>
  <si>
    <t>长沙百丽宫影院有限公司</t>
  </si>
  <si>
    <t>湖南省长沙市芒果国际影城长沙大厦店</t>
  </si>
  <si>
    <t>长沙晓园影城有限公司</t>
  </si>
  <si>
    <t>湖南省长沙市宇成国际影城</t>
  </si>
  <si>
    <t>长沙栖金文化传播有限公司</t>
  </si>
  <si>
    <t>湖南省长沙市亿鑫国际影城万家丽店</t>
  </si>
  <si>
    <t>长沙市东郡亿鑫影院管理有限公司</t>
  </si>
  <si>
    <t>湖南省长沙市中影南方VIP影城万家丽家居广场店</t>
  </si>
  <si>
    <t>长沙海视文化传媒有限公司</t>
  </si>
  <si>
    <t>开福区</t>
  </si>
  <si>
    <t>湖南长沙市万达影城开福店</t>
  </si>
  <si>
    <t>长沙万达国际电影城有限公司开福区万达广场店</t>
  </si>
  <si>
    <t>长沙市芒果国际影城</t>
  </si>
  <si>
    <t>湖南芒果影业发展有限责任公司</t>
  </si>
  <si>
    <t>湖南省长沙市沃美影城</t>
  </si>
  <si>
    <t>长沙沃美影城有限责任公司</t>
  </si>
  <si>
    <t>长沙希杰星星影城</t>
  </si>
  <si>
    <t>长沙希杰星星影城有限公司</t>
  </si>
  <si>
    <t>湖南省长沙一七八欢乐影城</t>
  </si>
  <si>
    <t>长沙开福区一七八欢乐影城有限公司</t>
  </si>
  <si>
    <t>湖南省长沙市潇湘佳福国际影城</t>
  </si>
  <si>
    <t>长沙市佳福电影放映有限公司</t>
  </si>
  <si>
    <t>湖南省长沙市畅腾潇湘影城</t>
  </si>
  <si>
    <t>长沙市畅腾潇湘影城有限公司</t>
  </si>
  <si>
    <t>湖南长沙保利影城富兴店</t>
  </si>
  <si>
    <t>长沙保利影城有限公司</t>
  </si>
  <si>
    <t>湖南省长沙市金逸影城福晟IMAX店</t>
  </si>
  <si>
    <t>长沙金逸电影放映有限公司开福分公司</t>
  </si>
  <si>
    <t>湖南省长沙市芒果凤凰海影城</t>
  </si>
  <si>
    <t>湖南芒果凤凰海电影放映有限公司</t>
  </si>
  <si>
    <t>湖南省长沙市开福区华夏影城龙湾广场店</t>
  </si>
  <si>
    <t>长沙华夏烽韵蕙影院管理有限公司</t>
  </si>
  <si>
    <t>湖南省长沙市翰海中影数字影城（中山亭店）</t>
  </si>
  <si>
    <t>湖南翰海文化产业发展有限公司</t>
  </si>
  <si>
    <t>湖南省长沙市摩天轮国际影城</t>
  </si>
  <si>
    <t>长沙市摩天轮影视文化有限公司</t>
  </si>
  <si>
    <t>天心区</t>
  </si>
  <si>
    <t>长沙横店潇湘王府井影城</t>
  </si>
  <si>
    <t>长沙横店潇湘王府井影城有限公司</t>
  </si>
  <si>
    <t>湖南省长沙市MC影城奥莱店</t>
  </si>
  <si>
    <t>长沙乐田奥特影城有限公司</t>
  </si>
  <si>
    <t>长沙佳星影城</t>
  </si>
  <si>
    <t>长沙佳星影城有限公司</t>
  </si>
  <si>
    <t>湖南省长沙市华夏太古巨幕影城（贺龙店）</t>
  </si>
  <si>
    <t>长沙市嘉泓影城有限公司</t>
  </si>
  <si>
    <t>湖南省长沙市中影百誉影院</t>
  </si>
  <si>
    <t>长沙市百誉影院管理有限公司</t>
  </si>
  <si>
    <t>湖南省长沙市哈艺时尚影城富兴店</t>
  </si>
  <si>
    <t>长沙市哈艺影院管理有限公司</t>
  </si>
  <si>
    <t>湖南长沙万达影城中海环宇店</t>
  </si>
  <si>
    <t>长沙市天泓影城有限公司</t>
  </si>
  <si>
    <t>湖南省长沙市中影柏尔主题电影院</t>
  </si>
  <si>
    <t>湖南弘泰洋影院管理有限公司</t>
  </si>
  <si>
    <t>湖南省长沙市汉鼎宇佑影城黄兴广场店</t>
  </si>
  <si>
    <t>长沙祖安文化传播有限公司</t>
  </si>
  <si>
    <t>湖南省长沙市万达影城（丽发新城店）</t>
  </si>
  <si>
    <t>长沙市泓发影城有限公司</t>
  </si>
  <si>
    <t>雨花区</t>
  </si>
  <si>
    <t>湖南省长沙中影今典国际影城</t>
  </si>
  <si>
    <t>长沙中影今典电影城有限公司</t>
  </si>
  <si>
    <t>湖南省长沙市太平洋影城湘府店</t>
  </si>
  <si>
    <t>湖南太平洋影业投资有限公司</t>
  </si>
  <si>
    <t>湖南省长沙市完美世界影城（友阿店）</t>
  </si>
  <si>
    <t>长沙完美世界佳润影城有限公司</t>
  </si>
  <si>
    <t>长沙保利国际影城</t>
  </si>
  <si>
    <t>保利影业投资有限公司长沙喜盈门分公司</t>
  </si>
  <si>
    <t>湖南省长沙市CGV星聚汇影城德思勤店</t>
  </si>
  <si>
    <t>希界维（长沙）影城有限公司雨花区分公司</t>
  </si>
  <si>
    <t>湖南省长沙市雨花区潇湘国际影城（东塘店）</t>
  </si>
  <si>
    <t>长沙潇影电影城有限公司</t>
  </si>
  <si>
    <t>湖南省长沙市橙天嘉禾影城</t>
  </si>
  <si>
    <t>西宁橙天嘉禾创新影城有限公司长沙芒果分公司</t>
  </si>
  <si>
    <t>湖南省长沙市中影新干线国际影城（五江店）</t>
  </si>
  <si>
    <t>长沙艾影影城有限公司</t>
  </si>
  <si>
    <t>湖南长沙中影星美嘉莱国际影城旭辉店</t>
  </si>
  <si>
    <t>湖南嘉莱乐影影业有限公司</t>
  </si>
  <si>
    <t>湖南省长沙市中影星美国际影城喜乐汇店</t>
  </si>
  <si>
    <t>长沙万坤图电影城有限公司</t>
  </si>
  <si>
    <t>湖南省长沙市金逸影城保利MALL店</t>
  </si>
  <si>
    <t>长沙金逸电影放映有限公司雨花区分公司</t>
  </si>
  <si>
    <t>湖南省长沙市横店IMAX影城圭塘店</t>
  </si>
  <si>
    <t>横店影视股份有限公司雨花区圭塘分公司</t>
  </si>
  <si>
    <t>湖南省长沙市万博汇影城</t>
  </si>
  <si>
    <t>长沙卓逐文化传媒有限公司</t>
  </si>
  <si>
    <t>湖南省长沙市万影汇影城</t>
  </si>
  <si>
    <t>湖南银兴电影放映有限责任公司</t>
  </si>
  <si>
    <t>湖南省长沙市电影先生影院</t>
  </si>
  <si>
    <t>长沙市先生电影放映有限公司</t>
  </si>
  <si>
    <t>湖南省长沙市雨花区星轶影院</t>
  </si>
  <si>
    <t>江苏星轶影院管理有限公司长沙雨花分公司</t>
  </si>
  <si>
    <t>湖南省长沙市电影先森影院</t>
  </si>
  <si>
    <t>长沙市先森点映电影放映有限公司</t>
  </si>
  <si>
    <t>岳麓区</t>
  </si>
  <si>
    <t>湖南省长沙市潇湘国际影城天马店</t>
  </si>
  <si>
    <t>湖南潇湘新晟国际影城有限公司</t>
  </si>
  <si>
    <t>湖南长沙市万达影城桐梓坡店</t>
  </si>
  <si>
    <t>长沙万达国际电影城有限公司桐梓坡店</t>
  </si>
  <si>
    <t>长沙JCI湘核影城</t>
  </si>
  <si>
    <t>湖南湘核文化传媒有限公司长沙分公司</t>
  </si>
  <si>
    <t>湖南省长沙市岳麓横店电影城</t>
  </si>
  <si>
    <t>横店影视股份有限公司长沙岳麓电影城分公司</t>
  </si>
  <si>
    <t>长沙金逸影城</t>
  </si>
  <si>
    <t>长沙金逸电影放映有限公司</t>
  </si>
  <si>
    <t>湖南省长沙大乐影城</t>
  </si>
  <si>
    <t>长沙大乐影城有限公司</t>
  </si>
  <si>
    <t>长沙亿鑫影城（麓山店）</t>
  </si>
  <si>
    <t>长沙市亿鑫影院管理有限公司</t>
  </si>
  <si>
    <t>湖南长沙卢米埃王府井影城</t>
  </si>
  <si>
    <t>四川卢米埃影业有限公司长沙分公司</t>
  </si>
  <si>
    <t>湖南长沙市万达影城梅溪湖店</t>
  </si>
  <si>
    <t>长沙万达国际电影城有限公司梅溪湖步步高店</t>
  </si>
  <si>
    <t>湖南省长沙市CGV星聚汇影城梅溪湖店</t>
  </si>
  <si>
    <t>希界维（长沙）影城有限公司岳麓区分公司</t>
  </si>
  <si>
    <t>湖南省长沙市中影星美国际影城达美D六区店</t>
  </si>
  <si>
    <t>长沙新画面电影城有限公司</t>
  </si>
  <si>
    <t>湖南省长沙市芒果国际影城奥克斯店</t>
  </si>
  <si>
    <t>长沙芒果现代影业有限公司</t>
  </si>
  <si>
    <t>湖南省长沙市橙天嘉禾影城（长沙西中心店）</t>
  </si>
  <si>
    <t>西宁橙天嘉禾创新影城有限公司长沙第二分公司</t>
  </si>
  <si>
    <t>湖南省长沙市MC影城兰亭湾畔店</t>
  </si>
  <si>
    <t>湖南乐田兰亭湾畔影城有限公司</t>
  </si>
  <si>
    <t>湖南省长沙市华夏激光巨幕影城</t>
  </si>
  <si>
    <t>长沙市万里长歌影院管理有限公司</t>
  </si>
  <si>
    <t>湖南省长沙市大乐影城洋湖店</t>
  </si>
  <si>
    <t>长沙大乐影城有限公司洋湖分公司</t>
  </si>
  <si>
    <t>湖南省长沙市中影国际影城凯德壹中心店</t>
  </si>
  <si>
    <t>长沙中影华腾电影城有限公司</t>
  </si>
  <si>
    <t>湖南省长沙市保利国际影城24品店</t>
  </si>
  <si>
    <t>湖南沙仑影城有限公司</t>
  </si>
  <si>
    <t>望城区</t>
  </si>
  <si>
    <t>湖南省长沙市MC影城环奥店</t>
  </si>
  <si>
    <t>长沙乐田环奥影城有限公司</t>
  </si>
  <si>
    <t>湖南省长沙市完美世界影城（望城店）</t>
  </si>
  <si>
    <t>长沙市望城区完美世界影城管理有限公司</t>
  </si>
  <si>
    <t>湖南省长沙市望城区星鑫国际影城</t>
  </si>
  <si>
    <t>长沙市望城区星鑫国际影视文化传媒有限公司</t>
  </si>
  <si>
    <t>湖南省长沙市MC影城黄金一区店</t>
  </si>
  <si>
    <t>长沙乐田黄金一区影城有限公司</t>
  </si>
  <si>
    <t>湖南省长沙市望城区大地影院（长沙正荣财富中心店）</t>
  </si>
  <si>
    <t>广东大地影院建设有限公司长沙望城区分公司</t>
  </si>
  <si>
    <t>湖南长沙UME影城砂之船店</t>
  </si>
  <si>
    <t>上海思远影视文化传播有限公司长沙望城分公司</t>
  </si>
  <si>
    <t>湖南省长沙市美达影城</t>
  </si>
  <si>
    <t>长沙美达影城有限公司</t>
  </si>
  <si>
    <t>湖南省长沙市望城区星轶影城</t>
  </si>
  <si>
    <t>长沙市望城区星轶影院管理有限公司</t>
  </si>
  <si>
    <t>湖南省长沙市中影米禾影城美来美店</t>
  </si>
  <si>
    <t>长沙中影米禾影院管理有限公司</t>
  </si>
  <si>
    <t>长沙县</t>
  </si>
  <si>
    <t>长沙县华耀影城</t>
  </si>
  <si>
    <t>长沙县华耀影城有限公司</t>
  </si>
  <si>
    <t>湖南省长沙市MC影城星都店</t>
  </si>
  <si>
    <t>长沙乐田星都影城有限公司</t>
  </si>
  <si>
    <t>湖南省长沙县MC影城山水湾店</t>
  </si>
  <si>
    <t>湖南乐田山水湾影城有限公司</t>
  </si>
  <si>
    <t>湖南省长沙县星沙中数畅腾影城</t>
  </si>
  <si>
    <t>长沙县星沙畅腾电影城有限公司</t>
  </si>
  <si>
    <t>湖南省长沙县泉塘华耀影城</t>
  </si>
  <si>
    <t>长沙县泉塘华耀影城有限公司</t>
  </si>
  <si>
    <t>湖南省长沙县榔梨中数畅腾影城</t>
  </si>
  <si>
    <t>长沙县榔梨畅腾电影城有限公司</t>
  </si>
  <si>
    <t>湖南省长沙市CGV星聚汇影城星沙店</t>
  </si>
  <si>
    <t>希界维（长沙）影城有限公司长沙县分公司</t>
  </si>
  <si>
    <t>湖南省长沙市恒大嘉凯影城翡翠华庭店</t>
  </si>
  <si>
    <t>湖南省恒大嘉凯影院管理有限公司长沙县分公司</t>
  </si>
  <si>
    <t>湖南省长沙县金逸影城（MOMA当代店）</t>
  </si>
  <si>
    <t>长沙金逸电影放映有限公司长沙县分公司</t>
  </si>
  <si>
    <t>湖南省长沙县芒果国际影城星沙店</t>
  </si>
  <si>
    <t>长沙芒果影城电院学生店有限公司</t>
  </si>
  <si>
    <t>湖南省长沙市金逸影城保利香槟店</t>
  </si>
  <si>
    <t>长沙金逸电影放映有限公司保利广场分公司</t>
  </si>
  <si>
    <t>湖南省长沙县星轶影城松雅湖吾悦广场店</t>
  </si>
  <si>
    <t>江苏星轶影院管理有限公司长沙分公司</t>
  </si>
  <si>
    <t>湖南省长沙县名联影城</t>
  </si>
  <si>
    <t>长沙县名联影城有限公司</t>
  </si>
  <si>
    <t>湖南省长沙县万达影城中茂城店</t>
  </si>
  <si>
    <t>长沙万达国际电影城有限公司中茂城店</t>
  </si>
  <si>
    <t>湖南省长沙金逸影城中建悦和店</t>
  </si>
  <si>
    <t>长沙金逸电影放映有限公司长沙县悦和分公司</t>
  </si>
  <si>
    <t>浏阳市</t>
  </si>
  <si>
    <t>浏阳市小计</t>
  </si>
  <si>
    <t>湖南长沙大地影院开心店</t>
  </si>
  <si>
    <t>广东大地影院建设有限公司长沙浏阳分公司</t>
  </si>
  <si>
    <t>湖南省浏阳市佰纳影院</t>
  </si>
  <si>
    <t>浏阳市佰纳电影文化发展有限公司</t>
  </si>
  <si>
    <t>湖南省浏阳市星鑫国际影城经开区店</t>
  </si>
  <si>
    <t>湖南星鑫国际影视文化传媒投资有限公司浏阳经开区粤港城电影城</t>
  </si>
  <si>
    <t>湖南省浏阳市新世界巨幕影城</t>
  </si>
  <si>
    <t>浏阳嘉利新世界电影城有限公司</t>
  </si>
  <si>
    <t>湖南省浏阳市万达影城</t>
  </si>
  <si>
    <t>长沙万达国际电影城有限公司浏阳九方北正广场店</t>
  </si>
  <si>
    <t>湖南省浏阳市星鑫国际影城君悦城店</t>
  </si>
  <si>
    <t>浏阳市星鑫影院管理有限公司</t>
  </si>
  <si>
    <t>宁乡市</t>
  </si>
  <si>
    <t>宁乡市小计</t>
  </si>
  <si>
    <t>湖南省宁乡县潇湘国际影城</t>
  </si>
  <si>
    <t>宁乡潇影电影城有限公司</t>
  </si>
  <si>
    <t>湖南省宁乡县新干线佰潮汇影城</t>
  </si>
  <si>
    <t>长沙新干线电影有限公司</t>
  </si>
  <si>
    <t>湖南省长沙市中影星美国际影城宁乡店</t>
  </si>
  <si>
    <t>宁乡达美电影城有限公司</t>
  </si>
  <si>
    <t>湖南省宁乡市金逸影城</t>
  </si>
  <si>
    <t>长沙金逸电影放映有限公司宁乡分公司</t>
  </si>
  <si>
    <t>衡阳市</t>
  </si>
  <si>
    <t>衡阳市合计</t>
  </si>
  <si>
    <t>衡阳市本级及所辖区</t>
  </si>
  <si>
    <t>衡阳市本级及所辖区小计</t>
  </si>
  <si>
    <t>蒸湘区</t>
  </si>
  <si>
    <t>衡阳金逸影城</t>
  </si>
  <si>
    <t>长沙金逸电影放映有限公司衡阳分公司</t>
  </si>
  <si>
    <t>长沙万达国际电影城有限公司衡阳万达广场店</t>
  </si>
  <si>
    <t>湖南省衡阳市星光花园影城</t>
  </si>
  <si>
    <t>衡阳市星光花园影城有限公司</t>
  </si>
  <si>
    <t>湖南省衡阳市星烨国际影城</t>
  </si>
  <si>
    <t>衡阳市星烨影城有限公司</t>
  </si>
  <si>
    <t>湖南省衡阳市融冠环球影城</t>
  </si>
  <si>
    <t>衡阳融冠影视有限责任公司</t>
  </si>
  <si>
    <t>雁峰区</t>
  </si>
  <si>
    <t>湖南省衡阳崇尚国际影城</t>
  </si>
  <si>
    <t>衡阳市崇尚影城有限公司</t>
  </si>
  <si>
    <t>湖南省衡阳市MC影城衡阳店</t>
  </si>
  <si>
    <t>衡阳乐田金钟影城有限公司</t>
  </si>
  <si>
    <t>石鼓区</t>
  </si>
  <si>
    <t>衡阳市进步电影院</t>
  </si>
  <si>
    <t>衡阳市进步影视文化有限责任公司</t>
  </si>
  <si>
    <t>衡阳市银星影城</t>
  </si>
  <si>
    <t>衡阳市银星影城有限公司</t>
  </si>
  <si>
    <t>湖南省衡阳美达国际影城</t>
  </si>
  <si>
    <t>衡阳美达影城有限公司</t>
  </si>
  <si>
    <t>湖南省衡阳市华谊影城</t>
  </si>
  <si>
    <t>衡阳市华谊影城文化传播有限公司</t>
  </si>
  <si>
    <t>南岳区</t>
  </si>
  <si>
    <t>湖南省南岳区传山国际影城</t>
  </si>
  <si>
    <t>衡阳市南岳区传山影视文化传媒有限公司</t>
  </si>
  <si>
    <t>珠晖区</t>
  </si>
  <si>
    <t>湖南省衡阳市鑫都影城</t>
  </si>
  <si>
    <t>衡阳鑫都影城有限公司</t>
  </si>
  <si>
    <t>常宁市</t>
  </si>
  <si>
    <t>常宁市小计</t>
  </si>
  <si>
    <t>湖南常宁嘉裕国际影城</t>
  </si>
  <si>
    <t>常宁市嘉裕文化传媒有限公司</t>
  </si>
  <si>
    <t>湖南省衡阳市常宁市蒂雅慕影城</t>
  </si>
  <si>
    <t>常宁市蒂雅慕影城有限公司</t>
  </si>
  <si>
    <t>衡东县</t>
  </si>
  <si>
    <t>衡东县小计</t>
  </si>
  <si>
    <t>衡东县美美影城</t>
  </si>
  <si>
    <t>衡东县美美影城有限公司</t>
  </si>
  <si>
    <t>湖南省衡东县楚湘国际影城</t>
  </si>
  <si>
    <t>衡东县千悦影业有限公司</t>
  </si>
  <si>
    <t>衡南县</t>
  </si>
  <si>
    <t>衡南县小计</t>
  </si>
  <si>
    <t>湖南省衡阳市衡南县楚湘国际影城</t>
  </si>
  <si>
    <t>湖南拓金传媒有限公司衡南分公司</t>
  </si>
  <si>
    <t>湖南省衡阳市衡南诚丰影城</t>
  </si>
  <si>
    <t>衡山县</t>
  </si>
  <si>
    <t>衡山县小计</t>
  </si>
  <si>
    <t>湖南省衡阳市衡山县盛豪国际影城</t>
  </si>
  <si>
    <t>湖南省盛豪文化传媒有限公司衡山盛豪文化健康产业部</t>
  </si>
  <si>
    <t>衡山县东美影城</t>
  </si>
  <si>
    <t>衡山顺翔影业有限公司</t>
  </si>
  <si>
    <t>耒阳市</t>
  </si>
  <si>
    <t>耒阳市小计</t>
  </si>
  <si>
    <t>耒阳市美星影城</t>
  </si>
  <si>
    <t>衡阳市美星影城有限公司耒阳分公司</t>
  </si>
  <si>
    <t>湖南省耒阳市潇湘国际影城</t>
  </si>
  <si>
    <t>耒阳潇湘影城管理有限公司</t>
  </si>
  <si>
    <t>湖南省衡阳市耒阳横店电影城</t>
  </si>
  <si>
    <t>横店影视股份有限公司耒阳分公司</t>
  </si>
  <si>
    <t>祁东县</t>
  </si>
  <si>
    <t>祁东县小计</t>
  </si>
  <si>
    <t>湖南祁东兴亿影城</t>
  </si>
  <si>
    <t>祁东兴亿文化传媒有限公司</t>
  </si>
  <si>
    <t>湖南省衡阳市祁东县建汉国际影城</t>
  </si>
  <si>
    <t>祁东建汉国际影城</t>
  </si>
  <si>
    <t>湖南省祁东县云顶保利影城</t>
  </si>
  <si>
    <t>祁东县云顶保利影城有限公司</t>
  </si>
  <si>
    <t>湖南省祁东县芒果影城</t>
  </si>
  <si>
    <t>祁东县芒果影城有限责任公司</t>
  </si>
  <si>
    <t>衡阳县</t>
  </si>
  <si>
    <t>衡阳县小计</t>
  </si>
  <si>
    <t>衡阳县时代金球电影城</t>
  </si>
  <si>
    <t>衡阳县时代金球影业有限公司</t>
  </si>
  <si>
    <t>株洲市</t>
  </si>
  <si>
    <t>株洲市合计</t>
  </si>
  <si>
    <t>株洲市本级及所辖区</t>
  </si>
  <si>
    <t>株洲市本级及所辖区小计</t>
  </si>
  <si>
    <t>荷塘区</t>
  </si>
  <si>
    <t>湖南株洲千金影城华晨店</t>
  </si>
  <si>
    <t>株洲千金文化广场有限公司千金影城华晨东方广场店</t>
  </si>
  <si>
    <t>湖南省株洲市春天国际影城</t>
  </si>
  <si>
    <t>株洲春天影城有限公司</t>
  </si>
  <si>
    <t>芦淞区</t>
  </si>
  <si>
    <t>湖南省株洲美达影城</t>
  </si>
  <si>
    <t>株洲美达影城有限公司</t>
  </si>
  <si>
    <t>湖南株洲千金影城</t>
  </si>
  <si>
    <t>株洲千金文化广场有限公司</t>
  </si>
  <si>
    <t>株洲横店电影城大汉店</t>
  </si>
  <si>
    <t>横店影视股份有限公司株洲分公司</t>
  </si>
  <si>
    <t>湖南省株洲市银熊国际影城</t>
  </si>
  <si>
    <t>株洲恩微影业有限责任公司</t>
  </si>
  <si>
    <t>湖南省株洲市千金巨幕影城</t>
  </si>
  <si>
    <t>株洲千金巨幕影城有限公司</t>
  </si>
  <si>
    <t>石峰区</t>
  </si>
  <si>
    <t>湖南省株洲市完美世界影城（铜锣湾店）</t>
  </si>
  <si>
    <t>株洲市完美世界铜锣湾影城有限公司</t>
  </si>
  <si>
    <t>天元区</t>
  </si>
  <si>
    <t>株洲中影国际影城</t>
  </si>
  <si>
    <t>株洲中影电影城管理有限公司</t>
  </si>
  <si>
    <t>株洲市中传国际影城</t>
  </si>
  <si>
    <t>株洲银熊文化发展有限公司</t>
  </si>
  <si>
    <t>湖南省株洲市潇湘国际影城</t>
  </si>
  <si>
    <t>株洲潇影电影城有限公司</t>
  </si>
  <si>
    <t>渌口区</t>
  </si>
  <si>
    <t>渌口区小计</t>
  </si>
  <si>
    <t>湖南省株洲县MC影城中央时代广场店</t>
  </si>
  <si>
    <t>湖南乐田时代广场影城有限公司</t>
  </si>
  <si>
    <t>茶陵县</t>
  </si>
  <si>
    <t>茶陵县小计</t>
  </si>
  <si>
    <t>湖南省茶陵县大千国际影城</t>
  </si>
  <si>
    <t>湖南云阳犀文化传媒有限公司</t>
  </si>
  <si>
    <t>醴陵市</t>
  </si>
  <si>
    <t>醴陵市小计</t>
  </si>
  <si>
    <t>醴陵千金影城</t>
  </si>
  <si>
    <t>醴陵千金影院有限公司</t>
  </si>
  <si>
    <t>湖南省醴陵市湘汇影城</t>
  </si>
  <si>
    <t>醴陵湘汇影院有限公司</t>
  </si>
  <si>
    <t>攸县</t>
  </si>
  <si>
    <t>攸县小计</t>
  </si>
  <si>
    <t>湖南省攸县星嘉影城</t>
  </si>
  <si>
    <t>攸县星嘉影城有限公司</t>
  </si>
  <si>
    <t>湖南省攸县华谊时尚影城</t>
  </si>
  <si>
    <t>攸县哈亿华谊文化传播有限公司</t>
  </si>
  <si>
    <t>湖南省攸县美达国际影城</t>
  </si>
  <si>
    <t>攸县美达影城有限公司</t>
  </si>
  <si>
    <t>湘潭市</t>
  </si>
  <si>
    <t>湘潭市合计</t>
  </si>
  <si>
    <t>湘潭市本级及所辖区</t>
  </si>
  <si>
    <t>湘潭市本级及所辖区小计</t>
  </si>
  <si>
    <t>岳塘区</t>
  </si>
  <si>
    <t>湖南省湘潭横店影视电影城</t>
  </si>
  <si>
    <t>湘潭横店影视电影城有限公司</t>
  </si>
  <si>
    <t>长沙万达国际电影城有限公司湘潭万达广场店</t>
  </si>
  <si>
    <t>湖南省湘潭市潇湘国际影城</t>
  </si>
  <si>
    <t>湘潭潇湘国际影城有限公司</t>
  </si>
  <si>
    <t>雨湖区</t>
  </si>
  <si>
    <t>湘潭市华纳影院</t>
  </si>
  <si>
    <t>湘潭市岚天商贸有限公司雨湖区科大时代华纳影院</t>
  </si>
  <si>
    <t>湖南湘潭大地影院时尚魔方店</t>
  </si>
  <si>
    <t>大地影院发展有限公司湘潭雨湖分公司</t>
  </si>
  <si>
    <t>湖南省湘潭左岸国际电影城</t>
  </si>
  <si>
    <t>湘潭左岸国际电影城有限公司</t>
  </si>
  <si>
    <t>湘潭市银都电影城</t>
  </si>
  <si>
    <t>湘潭市银都电影有限公司</t>
  </si>
  <si>
    <t>湖南省湘潭市星影国际影城</t>
  </si>
  <si>
    <t>湘潭星影影城文化传媒有限公司</t>
  </si>
  <si>
    <t>湘乡市</t>
  </si>
  <si>
    <t>湘乡市小计</t>
  </si>
  <si>
    <t>湖南省湘乡新三和大正影院</t>
  </si>
  <si>
    <t>湘乡新三和影视传播有限公司</t>
  </si>
  <si>
    <t>湖南湘潭大地影院万隆店</t>
  </si>
  <si>
    <t>大地影院发展（湘乡）有限公司</t>
  </si>
  <si>
    <t>湖南省湘乡市中影国际影城</t>
  </si>
  <si>
    <t>湘乡演逸文化传媒有限公司</t>
  </si>
  <si>
    <t>湘潭县</t>
  </si>
  <si>
    <t>湘潭县小计</t>
  </si>
  <si>
    <t>湖南湘潭万达影城易俗河店</t>
  </si>
  <si>
    <t>长沙万达国际电影城有限公司湘潭易俗河同丰广场店</t>
  </si>
  <si>
    <t>湖南湘潭市湘潭县芒果时代影城</t>
  </si>
  <si>
    <t>湘潭县芒果时代文化传播有限公司</t>
  </si>
  <si>
    <t>韶山市</t>
  </si>
  <si>
    <t>韶山市小计</t>
  </si>
  <si>
    <t>湖南省韶山市城市影院</t>
  </si>
  <si>
    <t>韶山城市影院有限公司</t>
  </si>
  <si>
    <t>湖南省韶山市潇湘韶山国际影城</t>
  </si>
  <si>
    <t>韶山市和成文化传媒有限公司</t>
  </si>
  <si>
    <t>邵阳市</t>
  </si>
  <si>
    <t>邵阳市合计</t>
  </si>
  <si>
    <t>邵阳市本级及所辖区</t>
  </si>
  <si>
    <t>邵阳市本级及所辖区小计</t>
  </si>
  <si>
    <t>北塔区</t>
  </si>
  <si>
    <t>邵阳广电影城</t>
  </si>
  <si>
    <t>邵阳广电影城有限公司</t>
  </si>
  <si>
    <t>大祥区</t>
  </si>
  <si>
    <t>湖南省邵阳市完美世界影城（明珠店）</t>
  </si>
  <si>
    <t>邵阳市完美世界东方影城管理有限公司</t>
  </si>
  <si>
    <t>湖南省邵阳市中影DSN国际影城</t>
  </si>
  <si>
    <t>邵阳市宝琳树文化传媒有限公司</t>
  </si>
  <si>
    <t>湖南省邵阳市金马影城</t>
  </si>
  <si>
    <t>邵阳金马影视文化有限公司</t>
  </si>
  <si>
    <t>双清区</t>
  </si>
  <si>
    <t>湖南邵阳大地影院湘中店</t>
  </si>
  <si>
    <t>广东大地影院建设有限公司邵阳分公司</t>
  </si>
  <si>
    <t>湖南省邵阳市双清区九州影城</t>
  </si>
  <si>
    <t>邵阳市双清区九州影城</t>
  </si>
  <si>
    <t>湖南省邵阳市大众楚湘影城</t>
  </si>
  <si>
    <t>邵阳市双清区大众楚湘影城有限公司</t>
  </si>
  <si>
    <t>湖南省邵阳骏维影城</t>
  </si>
  <si>
    <t>邵阳骏维影视传媒有限公司</t>
  </si>
  <si>
    <t>湖南邵阳潇湘DSN巨幕影城</t>
  </si>
  <si>
    <t>邵阳市潇湘巨幕影城有限公司</t>
  </si>
  <si>
    <t>洞口县</t>
  </si>
  <si>
    <t>洞口县小计</t>
  </si>
  <si>
    <t>湖南省洞口县玖和影城</t>
  </si>
  <si>
    <t>洞口县玖和影视有限公司</t>
  </si>
  <si>
    <t>洞口县雪峰影城</t>
  </si>
  <si>
    <t>洞口县雪峰影城有限公司</t>
  </si>
  <si>
    <t>隆回县</t>
  </si>
  <si>
    <t>隆回县小计</t>
  </si>
  <si>
    <t>隆回楚湘影城</t>
  </si>
  <si>
    <t>隆回楚湘影城有限公司</t>
  </si>
  <si>
    <t>湖南省隆回县华美影城</t>
  </si>
  <si>
    <t>邵阳华美影城有限公司</t>
  </si>
  <si>
    <t>湖南省隆回县米高梅国际影城</t>
  </si>
  <si>
    <t>隆回县盛达文化传媒有限公司</t>
  </si>
  <si>
    <t>邵东市</t>
  </si>
  <si>
    <t>邵东市小计</t>
  </si>
  <si>
    <t>湖南省邵东县横店电影城</t>
  </si>
  <si>
    <t>横店影视股份有限公司邵东电影城分公司</t>
  </si>
  <si>
    <t>湖南省邵阳市邵东县楚湘国际影城</t>
  </si>
  <si>
    <t>邵东楚湘传媒发展有限公司</t>
  </si>
  <si>
    <t>湖南省邵东县环宇飞翔国际影城</t>
  </si>
  <si>
    <t>邵东县人从众文化传媒有限公司</t>
  </si>
  <si>
    <t>湖南省邵东县潇湘启耀影城</t>
  </si>
  <si>
    <t>邵东县启耀影视有限公司</t>
  </si>
  <si>
    <t>邵阳县</t>
  </si>
  <si>
    <t>邵阳县小计</t>
  </si>
  <si>
    <t>湖南省邵阳市邵阳县中影嘉逸影城</t>
  </si>
  <si>
    <t>邵阳县中影嘉逸电影城有限公司</t>
  </si>
  <si>
    <t>邵阳县楚湘夫夷影城</t>
  </si>
  <si>
    <t>邵阳县楚湘夫夷传媒有限公司</t>
  </si>
  <si>
    <t>武冈市</t>
  </si>
  <si>
    <t>武冈市小计</t>
  </si>
  <si>
    <t>湖南省武冈市乐洋电影院</t>
  </si>
  <si>
    <t>武冈市乐洋电影院</t>
  </si>
  <si>
    <t>武冈市新王城数字影院</t>
  </si>
  <si>
    <t>新邵县</t>
  </si>
  <si>
    <t>新邵县小计</t>
  </si>
  <si>
    <t>湖南省邵阳市中影新干线星耀国际影城</t>
  </si>
  <si>
    <t>湖南星耀影院管理有限公司新邵分公司</t>
  </si>
  <si>
    <t>岳阳市</t>
  </si>
  <si>
    <t>岳阳市合计</t>
  </si>
  <si>
    <t>岳阳市本级及所辖区</t>
  </si>
  <si>
    <t>岳阳市本级及所辖区小计</t>
  </si>
  <si>
    <t>岳阳楼区</t>
  </si>
  <si>
    <t>湖南岳阳市万达影城步步高店</t>
  </si>
  <si>
    <t>长沙万达国际电影城有限公司岳阳步步高广场店</t>
  </si>
  <si>
    <t>湖南省岳阳市恒大嘉凯影城名都店</t>
  </si>
  <si>
    <t>湖南省恒大嘉凯影院管理有限公司岳阳名都分公司</t>
  </si>
  <si>
    <t>湖南省岳阳市岳阳楼区潇湘国际影城</t>
  </si>
  <si>
    <t>岳阳潇湘影城有限公司</t>
  </si>
  <si>
    <t>湖南省岳阳汇泽影城</t>
  </si>
  <si>
    <t>岳阳汇泽影视娱乐有限公司</t>
  </si>
  <si>
    <t>湖南省岳阳市MC影城岳阳新天地店</t>
  </si>
  <si>
    <t>岳阳乐田新天地影城有限公司</t>
  </si>
  <si>
    <t>湖南省岳阳市美誉国际影城</t>
  </si>
  <si>
    <t>岳阳美誉文化传媒有限公司</t>
  </si>
  <si>
    <t>湖南省岳阳市金逸影城</t>
  </si>
  <si>
    <t>长沙金逸电影放映有限公司岳阳分公司</t>
  </si>
  <si>
    <t>湖南省岳阳市岳阳楼区CGV影城岳阳步步高店</t>
  </si>
  <si>
    <t>希界维（长沙）影城有限公司岳阳分公司</t>
  </si>
  <si>
    <t>岳阳星星国际影城</t>
  </si>
  <si>
    <t>岳阳星星欢乐影城管理咨询有限公司</t>
  </si>
  <si>
    <t>湖南省岳阳市南湖国际影城</t>
  </si>
  <si>
    <t>岳阳市昊天文化传媒有限责任公司</t>
  </si>
  <si>
    <t>云溪区</t>
  </si>
  <si>
    <t>湖南省岳阳市云溪区楚湘国际影城</t>
  </si>
  <si>
    <t>岳阳鑫智恒影视文化传媒有限公司</t>
  </si>
  <si>
    <t>华容县</t>
  </si>
  <si>
    <t>华容县小计</t>
  </si>
  <si>
    <t>湖南省华容县三和国际影城</t>
  </si>
  <si>
    <t>华容县三和影视文化传媒有限公司</t>
  </si>
  <si>
    <t>湖南省华容县美达影城</t>
  </si>
  <si>
    <t>华容美达影城有限公司</t>
  </si>
  <si>
    <t>临湘市</t>
  </si>
  <si>
    <t>临湘市小计</t>
  </si>
  <si>
    <t>湖南省临湘市白云湖影院</t>
  </si>
  <si>
    <t>临湘市新文化影视传媒有限公司</t>
  </si>
  <si>
    <t>汨罗市</t>
  </si>
  <si>
    <t>汨罗市小计</t>
  </si>
  <si>
    <t>湖南省汩罗市星耀影城</t>
  </si>
  <si>
    <t>汩罗市星耀文化传播有限公司</t>
  </si>
  <si>
    <t>湖南省汨罗市友谊国际影城</t>
  </si>
  <si>
    <t>汨罗市友谊影视文化传媒有限公司</t>
  </si>
  <si>
    <t>湖南省汨罗横店电影城</t>
  </si>
  <si>
    <t>横店影视股份有限公司汨罗分公司</t>
  </si>
  <si>
    <t>平江县</t>
  </si>
  <si>
    <t>平江县小计</t>
  </si>
  <si>
    <t>湖南省平江县星鑫国际影城</t>
  </si>
  <si>
    <t>平江县华夏影视文化传媒有限公司星鑫影城</t>
  </si>
  <si>
    <t>湖南省平江县华夏万汇影城</t>
  </si>
  <si>
    <t>平江县华夏影视文化传媒有限公司</t>
  </si>
  <si>
    <t>湘阴县</t>
  </si>
  <si>
    <t>湘阴县小计</t>
  </si>
  <si>
    <t>湖南省湘阴县东湖国际影城</t>
  </si>
  <si>
    <t>湘阴县水岸文化传媒有限公司</t>
  </si>
  <si>
    <t>湖南省湘阴县芒果经典巨幕影城</t>
  </si>
  <si>
    <t>湘阴县巨幕文化传媒有限公司</t>
  </si>
  <si>
    <t>岳阳县</t>
  </si>
  <si>
    <t>岳阳县小计</t>
  </si>
  <si>
    <t>湖南省岳阳县时代影院</t>
  </si>
  <si>
    <t>岳阳时代影院有限公司</t>
  </si>
  <si>
    <t>常德市</t>
  </si>
  <si>
    <t>常德市合计</t>
  </si>
  <si>
    <t>常德市本级及所辖区</t>
  </si>
  <si>
    <t>常德市本级及所辖区小计</t>
  </si>
  <si>
    <t>鼎城区</t>
  </si>
  <si>
    <t>湖南省常德市西洞庭华耀影城</t>
  </si>
  <si>
    <t>常德市西洞庭华耀影城有限公司</t>
  </si>
  <si>
    <t>湖南省常德市鼎城区芒果影城国龙店</t>
  </si>
  <si>
    <t>常德芒果影业管理有限公司</t>
  </si>
  <si>
    <t>武陵区</t>
  </si>
  <si>
    <t>湖南省常德市大时代影城</t>
  </si>
  <si>
    <t>常德市大时代影城有限公司</t>
  </si>
  <si>
    <t>湖南省常德市武陵区潇湘国际影城</t>
  </si>
  <si>
    <t>湖南潇湘常德国际影城有限公司</t>
  </si>
  <si>
    <t>常德大世界影城</t>
  </si>
  <si>
    <t>常德大世界影城有限公司</t>
  </si>
  <si>
    <t>长沙万达国际电影城有限公司常德万达广场店</t>
  </si>
  <si>
    <t>长沙万达国际电影城有限公司常德欢乐城店</t>
  </si>
  <si>
    <t>湖南省常德市大时代步行街影城</t>
  </si>
  <si>
    <t>常德市大时代步行街影城有限公司</t>
  </si>
  <si>
    <t>湖南省常德市骏维影城</t>
  </si>
  <si>
    <t>湖南骏维影视传媒有限公司常德分公司</t>
  </si>
  <si>
    <t>湖南省常德市恒大嘉凯影城</t>
  </si>
  <si>
    <t>湖南省恒大嘉凯影院管理有限公司常德分公司</t>
  </si>
  <si>
    <t>湖南省常德市芒果国际影城保利店</t>
  </si>
  <si>
    <t>常德柳芒影业有限公司</t>
  </si>
  <si>
    <t>湖南省常德市左岸影城</t>
  </si>
  <si>
    <t>常德左岸电影城有限公司</t>
  </si>
  <si>
    <t>常德鸿鑫国际影城</t>
  </si>
  <si>
    <t>常德市鸿鑫影视文化有限公司</t>
  </si>
  <si>
    <t>湖南省常德市武陵区横店电影城</t>
  </si>
  <si>
    <t>横店影视股份有限公司常德分公司</t>
  </si>
  <si>
    <t>安乡县</t>
  </si>
  <si>
    <t>安乡县小计</t>
  </si>
  <si>
    <t>湖南省常德市安乡县芒果长浩影城</t>
  </si>
  <si>
    <t>安乡县芒果长浩文化传播有限公司</t>
  </si>
  <si>
    <t>湖南省常德市安乡横店电影城</t>
  </si>
  <si>
    <t>横店影视股份有限公司安乡分公司</t>
  </si>
  <si>
    <t>汉寿县</t>
  </si>
  <si>
    <t>汉寿县小计</t>
  </si>
  <si>
    <t>湖南省常德市汉寿县龙阳金马电影院</t>
  </si>
  <si>
    <t>汉寿县龙阳金马影视文化中心</t>
  </si>
  <si>
    <t>汉寿县华耀影城</t>
  </si>
  <si>
    <t>汉寿县华耀影城有限公司</t>
  </si>
  <si>
    <t>湖南省常德市汉寿县有美影院</t>
  </si>
  <si>
    <t>汉寿县有美影院</t>
  </si>
  <si>
    <t>津市市</t>
  </si>
  <si>
    <t>津市市小计</t>
  </si>
  <si>
    <t>常德市津市华耀国际影城</t>
  </si>
  <si>
    <t>湖南津市华耀国际影城有限公司</t>
  </si>
  <si>
    <t>湖南省津市市潇湘国际影城</t>
  </si>
  <si>
    <t>津市潇湘国际影城有限公司</t>
  </si>
  <si>
    <t>澧县</t>
  </si>
  <si>
    <t>澧县小计</t>
  </si>
  <si>
    <t>澧县长浩电影城</t>
  </si>
  <si>
    <t>湖南省常德市澧县豪美电影城</t>
  </si>
  <si>
    <t>澧县豪美电影城</t>
  </si>
  <si>
    <t>湖南省澧县瑞鑫电影城</t>
  </si>
  <si>
    <t>澧县瑞鑫电影城有限公司</t>
  </si>
  <si>
    <t>临澧县</t>
  </si>
  <si>
    <t>临澧县小计</t>
  </si>
  <si>
    <t>湖南省临澧县星光数字影城</t>
  </si>
  <si>
    <t>临澧县星光娱乐有限公司</t>
  </si>
  <si>
    <t>湖南省常德市临澧县凯诚国际影城</t>
  </si>
  <si>
    <t>临澧县凯诚文化传媒有限公司</t>
  </si>
  <si>
    <t>湖南省临澧县巨幕影城</t>
  </si>
  <si>
    <t>常德市玉龙金逸影视有限公司</t>
  </si>
  <si>
    <t>石门县</t>
  </si>
  <si>
    <t>石门县小计</t>
  </si>
  <si>
    <t>湖南省石门县桔子影城</t>
  </si>
  <si>
    <t>石门县桔子影城有限公司</t>
  </si>
  <si>
    <t>湖南省常德市石门鸿鑫国际影城</t>
  </si>
  <si>
    <t>石门县鸿鑫影视文化有限公司</t>
  </si>
  <si>
    <t>湖南省常德市芒果国际影城石门店</t>
  </si>
  <si>
    <t>石门县芒果影城有限公司</t>
  </si>
  <si>
    <t>桃源县</t>
  </si>
  <si>
    <t>桃源县小计</t>
  </si>
  <si>
    <t>湖南省桃源县瑞源国际影城</t>
  </si>
  <si>
    <t>桃源县瑞源影视传媒有限责任公司</t>
  </si>
  <si>
    <t>湖南省常德市桃源鸿鑫国际影城</t>
  </si>
  <si>
    <t>常德市鸿鑫影视文化有限公司桃源分公司</t>
  </si>
  <si>
    <t>湖南省常德市桃源县华谊影城</t>
  </si>
  <si>
    <t>桃源县华谊影城</t>
  </si>
  <si>
    <t>湖南省桃源县文体影城</t>
  </si>
  <si>
    <t>桃源县文体影城</t>
  </si>
  <si>
    <t>张家界市</t>
  </si>
  <si>
    <t>张家界市合计</t>
  </si>
  <si>
    <t>张家界市本级及所辖区</t>
  </si>
  <si>
    <t>张家界市本级及所辖区小计</t>
  </si>
  <si>
    <t>永定区</t>
  </si>
  <si>
    <t>湖南省张家界永定区影视城</t>
  </si>
  <si>
    <t>张家界市永定区电影发行放映公司</t>
  </si>
  <si>
    <t>湖南省潇湘张家界国际影城步步高店</t>
  </si>
  <si>
    <t>张家界潇湘影城有限公司</t>
  </si>
  <si>
    <t>湖南省张家界市米高国际影城</t>
  </si>
  <si>
    <t>张家界米高国际电影城有限公司</t>
  </si>
  <si>
    <t>湖南省张家界市金逸影城</t>
  </si>
  <si>
    <t>长沙金逸电影放映有限公司张家界分公司</t>
  </si>
  <si>
    <t>武陵源区</t>
  </si>
  <si>
    <t>湖南省张家界市武陵源楚湘悦影院</t>
  </si>
  <si>
    <t>张家界悦影影视文化发展有限公司</t>
  </si>
  <si>
    <t>慈利县</t>
  </si>
  <si>
    <t>慈利县小计</t>
  </si>
  <si>
    <t>湖南省慈利县新时代国际影城</t>
  </si>
  <si>
    <t>慈利新时代影视文化有限公司</t>
  </si>
  <si>
    <t>湖南省慈利县芒果国际影城</t>
  </si>
  <si>
    <t>湖南慈利芒果现代影城有限公司</t>
  </si>
  <si>
    <t>桑植县</t>
  </si>
  <si>
    <t>桑植县小计</t>
  </si>
  <si>
    <t>湖南省桑植县华耀国际影城</t>
  </si>
  <si>
    <t>湖南桑植华耀国际影城有限公司</t>
  </si>
  <si>
    <t>益阳市</t>
  </si>
  <si>
    <t>益阳市合计</t>
  </si>
  <si>
    <t>益阳市本级及所辖区</t>
  </si>
  <si>
    <t>益阳市本级及所辖区小计</t>
  </si>
  <si>
    <t>赫山区</t>
  </si>
  <si>
    <t>湖南益阳大地影院剧院店</t>
  </si>
  <si>
    <t>广东大地影院建设有限公司益阳剧院分公司</t>
  </si>
  <si>
    <t>湖南益阳大地影院润林雅苑店</t>
  </si>
  <si>
    <t>广东大地影院建设有限公司赫山分公司</t>
  </si>
  <si>
    <t>湖南省益阳市恒大嘉凯影城</t>
  </si>
  <si>
    <t>湖南省恒大嘉凯影院管理有限公司益阳绿洲分公司</t>
  </si>
  <si>
    <t>长沙万达国际电影城有限公司益阳万达广场店</t>
  </si>
  <si>
    <t>湖南省益阳市中影国际影城海洋城店</t>
  </si>
  <si>
    <t>益阳中影电影城有限责任公司</t>
  </si>
  <si>
    <t>资阳区</t>
  </si>
  <si>
    <t>湖南省益阳市环宇影院锦绣欣城店</t>
  </si>
  <si>
    <t>湖南兴源文化传播有限责任公司</t>
  </si>
  <si>
    <t>安化县</t>
  </si>
  <si>
    <t>安化县小计</t>
  </si>
  <si>
    <t>安化县天基影城</t>
  </si>
  <si>
    <t>安化华耀天基影院管理有限公司</t>
  </si>
  <si>
    <t>安化县罗马国际影城</t>
  </si>
  <si>
    <t>安化广益影视文化发展有限公司</t>
  </si>
  <si>
    <t>湖南省安化县安化电影院</t>
  </si>
  <si>
    <t>安化县电影发行放映公司安化电影院</t>
  </si>
  <si>
    <t>湖南省益阳市安化县中影米禾影城</t>
  </si>
  <si>
    <t>安化中影米禾影院管理有限公司</t>
  </si>
  <si>
    <t>南县</t>
  </si>
  <si>
    <t>南县小计</t>
  </si>
  <si>
    <t>湖南省南县赤沙影城</t>
  </si>
  <si>
    <t>南县电影发行放映公司</t>
  </si>
  <si>
    <t>湖南省南县iMovie潇湘影城</t>
  </si>
  <si>
    <t>南县中鼎影业有限公司</t>
  </si>
  <si>
    <t>湖南省南县赤沙国际影城四海店</t>
  </si>
  <si>
    <t>南县电影发行放映公司赤沙四海影城</t>
  </si>
  <si>
    <t>湖南省益阳市南县正鑫影城</t>
  </si>
  <si>
    <t>益阳正鑫文化传媒有限公司</t>
  </si>
  <si>
    <t>桃江县</t>
  </si>
  <si>
    <t>桃江县小计</t>
  </si>
  <si>
    <t>湖南省桃江县中影传奇国际影城</t>
  </si>
  <si>
    <t>桃江中影星宸影业有限公司</t>
  </si>
  <si>
    <t>湖南省桃江县人民电影城</t>
  </si>
  <si>
    <t>桃江县电影发行放映公司</t>
  </si>
  <si>
    <t>湖南省桃江县横店电影城</t>
  </si>
  <si>
    <t>横店影视股份有限公司桃江分公司</t>
  </si>
  <si>
    <t>沅江市</t>
  </si>
  <si>
    <t>沅江市小计</t>
  </si>
  <si>
    <t>沅江嘉逸影城</t>
  </si>
  <si>
    <t>沅江嘉逸电影城有限公司</t>
  </si>
  <si>
    <t>湖南省沅江市芒果长浩影城</t>
  </si>
  <si>
    <t>沅江市芒果长浩文化传播有限公司</t>
  </si>
  <si>
    <t>郴州市</t>
  </si>
  <si>
    <t>郴州市合计</t>
  </si>
  <si>
    <t>郴州市本级及所辖区</t>
  </si>
  <si>
    <t>郴州市本级及所辖区小计</t>
  </si>
  <si>
    <t>北湖区</t>
  </si>
  <si>
    <t>湖南省郴州市潇湘国际影城(五岭店)</t>
  </si>
  <si>
    <t>湖南郴州潇湘国际影城有限公司</t>
  </si>
  <si>
    <t>湖南省郴州市博纳影院</t>
  </si>
  <si>
    <t>郴州博纳影院管理有限公司</t>
  </si>
  <si>
    <t>湖南省郴州市时尚中影数字国际影城</t>
  </si>
  <si>
    <t>湖南郴州中影数字国际影城有限公司</t>
  </si>
  <si>
    <t>湖南省郴州市恭志国际影城</t>
  </si>
  <si>
    <t>郴州市湘志电影放映有限公司</t>
  </si>
  <si>
    <t>湖南省郴州市经济开发区中影世纪激光影城</t>
  </si>
  <si>
    <t>郴州市经济开发区中影世纪激光影城</t>
  </si>
  <si>
    <t>苏仙区</t>
  </si>
  <si>
    <t>湖南郴州市万达影城生源店</t>
  </si>
  <si>
    <t>长沙万达国际电影城有限公司郴州生源购物中心店</t>
  </si>
  <si>
    <t>湖南省郴州市丰源国际影城</t>
  </si>
  <si>
    <t>郴州丰源国际影城中心</t>
  </si>
  <si>
    <t>湖南省郴州市MC影城郴州店</t>
  </si>
  <si>
    <t>湖南郴州乐田裕后街影城有限公司</t>
  </si>
  <si>
    <t>湖南省郴州市潇湘豪廷国际影院</t>
  </si>
  <si>
    <t>郴州市御湘文化传播有限公司</t>
  </si>
  <si>
    <t>湖南郴州庄影影城</t>
  </si>
  <si>
    <t>郴州庄影瑞城电影放映有限公司</t>
  </si>
  <si>
    <t>安仁县</t>
  </si>
  <si>
    <t>安仁县小计</t>
  </si>
  <si>
    <t>湖南省郴州市安仁县潇湘国际影城</t>
  </si>
  <si>
    <t>安仁潇湘国际影城有限公司</t>
  </si>
  <si>
    <t>桂阳县</t>
  </si>
  <si>
    <t>桂阳县小计</t>
  </si>
  <si>
    <t>湖南省桂阳县好莱坞国际影城</t>
  </si>
  <si>
    <t>桂阳好莱坞影城有限公司</t>
  </si>
  <si>
    <t>湖南郴州桂阳悦汇影城</t>
  </si>
  <si>
    <t>桂阳悦汇影城有限责任公司</t>
  </si>
  <si>
    <t>湖南省桂阳县好莱坞国际影城中影店</t>
  </si>
  <si>
    <t>桂阳好莱坞中影影城有限公司</t>
  </si>
  <si>
    <t>湖南省郴州市桂阳县电影院</t>
  </si>
  <si>
    <t>桂阳县电影发行放映公司</t>
  </si>
  <si>
    <t>湖南省郴州市桂阳中数金都汇影城</t>
  </si>
  <si>
    <t>桂阳金都汇娱乐美食购物中心有限公司</t>
  </si>
  <si>
    <t>嘉禾县</t>
  </si>
  <si>
    <t>嘉禾县小计</t>
  </si>
  <si>
    <t>湖南郴州大地影院中伟神农店</t>
  </si>
  <si>
    <t>广东大地影院建设有限公司郴州嘉禾分公司</t>
  </si>
  <si>
    <t>湖南省嘉禾县楚湘电影院</t>
  </si>
  <si>
    <t>嘉禾县新楚湘文化传播有限公司</t>
  </si>
  <si>
    <t>汝城县</t>
  </si>
  <si>
    <t>汝城县小计</t>
  </si>
  <si>
    <t>湖南省汝城县潇湘新和兴影城</t>
  </si>
  <si>
    <t>汝城县潇湘新和兴影城有限公司</t>
  </si>
  <si>
    <t>湖南省汝城县中影星汇影城</t>
  </si>
  <si>
    <t>汝城中影星汇影城有限公司</t>
  </si>
  <si>
    <t>湖南省郴州市汝城县横店电影城</t>
  </si>
  <si>
    <t>横店影视股份有限公司汝城分公司</t>
  </si>
  <si>
    <t>永兴县</t>
  </si>
  <si>
    <t>永兴县小计</t>
  </si>
  <si>
    <t>湖南省永兴县星河电影城</t>
  </si>
  <si>
    <t>永兴县星河电影城</t>
  </si>
  <si>
    <t>湖南省永兴县湘华电影城</t>
  </si>
  <si>
    <t>永兴县湘华电影城</t>
  </si>
  <si>
    <t>资兴市</t>
  </si>
  <si>
    <t>资兴市小计</t>
  </si>
  <si>
    <t>湖南省资兴市天天影城</t>
  </si>
  <si>
    <t>资兴市天天影城</t>
  </si>
  <si>
    <t>湖南省资兴市中影卡卡熊国际影城</t>
  </si>
  <si>
    <t>资兴卡卡熊合家欢影院管理有限公司</t>
  </si>
  <si>
    <t>宜章县</t>
  </si>
  <si>
    <t>宜章县小计</t>
  </si>
  <si>
    <t>湖南省宜章县电影城</t>
  </si>
  <si>
    <t>宜章县电影发行放映公司</t>
  </si>
  <si>
    <t>临武县</t>
  </si>
  <si>
    <t>临武县小计</t>
  </si>
  <si>
    <t>湖南省临武县九通国际影城</t>
  </si>
  <si>
    <t>临武县九通国际影城</t>
  </si>
  <si>
    <t>永州市</t>
  </si>
  <si>
    <t>永州市合计</t>
  </si>
  <si>
    <t>永州市本级及所辖区</t>
  </si>
  <si>
    <t>永州市本级及所辖区小计</t>
  </si>
  <si>
    <t>冷水滩区</t>
  </si>
  <si>
    <t>湖南潇湘永州国际影城</t>
  </si>
  <si>
    <t>湖南潇湘永州国际影城有限公司</t>
  </si>
  <si>
    <t>湖南省永州横店电影城</t>
  </si>
  <si>
    <t>横店影视股份有限公司永州分公司</t>
  </si>
  <si>
    <t>湖南省永州市滨江幕语环球影城</t>
  </si>
  <si>
    <t>永州市滨江幕语环球影城有限公司</t>
  </si>
  <si>
    <t>湖南省永州市华耀巨幕影城</t>
  </si>
  <si>
    <t>永州市华耀巨幕影城有限公司</t>
  </si>
  <si>
    <t>湖南省永州市MC影城名扬愿景店</t>
  </si>
  <si>
    <t>永州乐田名扬愿景影城有限公司</t>
  </si>
  <si>
    <t>零陵区</t>
  </si>
  <si>
    <t>永州市幕语环球影城</t>
  </si>
  <si>
    <t>永州市幕语环球影城有限公司</t>
  </si>
  <si>
    <t>永州市尚美影城</t>
  </si>
  <si>
    <t>永州市尚美影城有限公司</t>
  </si>
  <si>
    <t>湖南省永州市柏尔国际影城</t>
  </si>
  <si>
    <t>永州市柏尔影院有限公司</t>
  </si>
  <si>
    <t>湖南省永州市中影国际影城春天广场店</t>
  </si>
  <si>
    <t>永州中影影院管理有限公司</t>
  </si>
  <si>
    <t>东安县</t>
  </si>
  <si>
    <t>东安县小计</t>
  </si>
  <si>
    <t>湖南省永州市东安县潇湘国际影城</t>
  </si>
  <si>
    <t>东安潇湘影城有限公司</t>
  </si>
  <si>
    <t>湖南省永州市东安县芒果长浩影城</t>
  </si>
  <si>
    <t>永州芒果长浩影业有限公司</t>
  </si>
  <si>
    <t>江华瑶族自治县</t>
  </si>
  <si>
    <t>江华瑶族自治县小计</t>
  </si>
  <si>
    <t>湖南江华县幕语环球影城</t>
  </si>
  <si>
    <t>永州市江华瑶族自治县幕语环球影城有限公司</t>
  </si>
  <si>
    <t>湖南省江华县芒果国际影城</t>
  </si>
  <si>
    <t>江华瑶芒影业管理有限公司</t>
  </si>
  <si>
    <t>蓝山县</t>
  </si>
  <si>
    <t>蓝山县小计</t>
  </si>
  <si>
    <t>湖南省蓝山县亚美影城</t>
  </si>
  <si>
    <t>蓝山亚美影城文化传媒有限公司</t>
  </si>
  <si>
    <t>湖南省蓝山县芒果巨幕影城</t>
  </si>
  <si>
    <t>蓝山县芒果长浩影业有限公司</t>
  </si>
  <si>
    <t>宁远县</t>
  </si>
  <si>
    <t>宁远县小计</t>
  </si>
  <si>
    <t>湖南省宁远县华耀影城</t>
  </si>
  <si>
    <t>湖南宁远华耀国际影城有限公司</t>
  </si>
  <si>
    <t>湖南省永州市宁远县心悦绘影城</t>
  </si>
  <si>
    <t>宁远心悦绘国际影城管理有限公司</t>
  </si>
  <si>
    <t>祁阳市</t>
  </si>
  <si>
    <t>祁阳市小计</t>
  </si>
  <si>
    <t>祁阳县楚湘国际影城</t>
  </si>
  <si>
    <t>祁阳湘儒影视文化传媒有限责任公司楚湘影城</t>
  </si>
  <si>
    <t>祁阳县新城名都国际影城</t>
  </si>
  <si>
    <t>祁阳县新城名都影视有限公司</t>
  </si>
  <si>
    <t>湖南省永州市祁阳新天地影城</t>
  </si>
  <si>
    <t>祁阳新天地影视文化传媒有限公司</t>
  </si>
  <si>
    <t>江永县</t>
  </si>
  <si>
    <t>江永县小计</t>
  </si>
  <si>
    <t>湖南省江永县华耀影城</t>
  </si>
  <si>
    <t>湖南江永华耀国际影城有限公司</t>
  </si>
  <si>
    <t>道县</t>
  </si>
  <si>
    <t>道县小计</t>
  </si>
  <si>
    <t>道县华耀国际影城</t>
  </si>
  <si>
    <t>湖南华耀电影文化产业投资管理有限公司道县分公司</t>
  </si>
  <si>
    <t>怀化市</t>
  </si>
  <si>
    <t>怀化市合计</t>
  </si>
  <si>
    <t>怀化市本级及所辖区</t>
  </si>
  <si>
    <t>怀化市本级及所辖区小计</t>
  </si>
  <si>
    <t>鹤城区</t>
  </si>
  <si>
    <t>怀化市正宇琼天电影院</t>
  </si>
  <si>
    <t>怀化市正宇琼天电影有限公司</t>
  </si>
  <si>
    <t>湖南省怀化市横店电影城</t>
  </si>
  <si>
    <t>横店影视股份有限公司怀化市分公司</t>
  </si>
  <si>
    <t>湖南省怀化市恒大嘉凯影城</t>
  </si>
  <si>
    <t>湖南省恒大嘉凯影院管理有限公司怀化帝景分公司</t>
  </si>
  <si>
    <t>湖南省怀化市中影菲尔姆国际电影城</t>
  </si>
  <si>
    <t>怀化市中影菲尔姆电影城有限公司</t>
  </si>
  <si>
    <t>湖南省怀化市芒果时代影城</t>
  </si>
  <si>
    <t>怀化芒果时代影院有限责任公司</t>
  </si>
  <si>
    <t>湖南怀化大地影院凯邦店</t>
  </si>
  <si>
    <t>广东大地影院建设有限公司怀化分公司</t>
  </si>
  <si>
    <t>湖南省怀化市万达影城广场店</t>
  </si>
  <si>
    <t>长沙万达国际电影城有限公司怀化万达广场店</t>
  </si>
  <si>
    <t>湖南省怀化市楚湘人民电影城</t>
  </si>
  <si>
    <t>怀化市楚湘人民电影城有限责任公司</t>
  </si>
  <si>
    <t>湖南省怀化市东晟电影城</t>
  </si>
  <si>
    <t>怀化市东晟电影城有限公司</t>
  </si>
  <si>
    <t>辰溪县</t>
  </si>
  <si>
    <t>辰溪县小计</t>
  </si>
  <si>
    <t>湖南省辰溪县先锋国际电影城</t>
  </si>
  <si>
    <t>辰溪县先锋国际电影有限公司</t>
  </si>
  <si>
    <t>湖南省辰溪县中影国线影城金润广场店</t>
  </si>
  <si>
    <t>辰溪县中影国线影业有限公司</t>
  </si>
  <si>
    <t>洪江市</t>
  </si>
  <si>
    <t>洪江市小计</t>
  </si>
  <si>
    <t>湖南省洪江市星辰影城</t>
  </si>
  <si>
    <t>洪江市星辰影城</t>
  </si>
  <si>
    <t>湖南省洪江市五溪华夏影城</t>
  </si>
  <si>
    <t>洪江市华夏影院有限公司</t>
  </si>
  <si>
    <t>湖南省怀化市洪江区新天地影城</t>
  </si>
  <si>
    <t>洪江区城市影院有限公司</t>
  </si>
  <si>
    <t>洪江区</t>
  </si>
  <si>
    <t>洪江区小计</t>
  </si>
  <si>
    <t>靖州苗族侗族自治县</t>
  </si>
  <si>
    <t>靖州苗族侗族自治县小计</t>
  </si>
  <si>
    <t>湖南省怀化市靖州县鑫汇影城</t>
  </si>
  <si>
    <t>靖州鑫汇影城有限公司</t>
  </si>
  <si>
    <t>湖南省怀化市靖州县信福影城</t>
  </si>
  <si>
    <t>靖州县大地信福影城</t>
  </si>
  <si>
    <t>麻阳苗族自治县</t>
  </si>
  <si>
    <t>麻阳苗族自治县小计</t>
  </si>
  <si>
    <t>麻阳易时代数字影城</t>
  </si>
  <si>
    <t>湖南省怀化市麻阳县潇湘奥城国际影院</t>
  </si>
  <si>
    <t>麻阳奥城影院</t>
  </si>
  <si>
    <t>湖南省怀化市麻阳万象国际影城</t>
  </si>
  <si>
    <t>麻阳万象国际影城</t>
  </si>
  <si>
    <t>新晃侗族自治县</t>
  </si>
  <si>
    <t>新晃侗族自治县小计</t>
  </si>
  <si>
    <t>湖南省新晃县晃洲国际影城</t>
  </si>
  <si>
    <t>新晃晃洲电影城有限公司</t>
  </si>
  <si>
    <t>溆浦县</t>
  </si>
  <si>
    <t>溆浦县小计</t>
  </si>
  <si>
    <t>湖南省怀化市溆浦县大汉国际影城</t>
  </si>
  <si>
    <t>怀化大汉影城管理有限公司</t>
  </si>
  <si>
    <t>湖南省溆浦县诺亚方舟国际影城</t>
  </si>
  <si>
    <t>溆浦诺亚方舟影视方舟有限公司</t>
  </si>
  <si>
    <t>芷江侗族自治县</t>
  </si>
  <si>
    <t>芷江侗族自治县小计</t>
  </si>
  <si>
    <t>湖南省芷江县顺天和平影城</t>
  </si>
  <si>
    <t>芷江顺天和平电影有限公司</t>
  </si>
  <si>
    <t>会同县</t>
  </si>
  <si>
    <t>会同县小计</t>
  </si>
  <si>
    <t>湖南省会同县鸿发商都电影城</t>
  </si>
  <si>
    <t>会同县鸿发商都电影有限公司</t>
  </si>
  <si>
    <t>通道侗族自治县</t>
  </si>
  <si>
    <t>通道侗族自治县小计</t>
  </si>
  <si>
    <t>湖南省通道县哆嘎哆吔数字电影院</t>
  </si>
  <si>
    <t>通道哆嘎哆吔数字电影有限公司</t>
  </si>
  <si>
    <t>沅陵县</t>
  </si>
  <si>
    <t>沅陵县小计</t>
  </si>
  <si>
    <t>湖南省沅陵县万维数字影城</t>
  </si>
  <si>
    <t>沅陵县万维数字影城</t>
  </si>
  <si>
    <t>娄底市</t>
  </si>
  <si>
    <t>娄底市合计</t>
  </si>
  <si>
    <t>娄底市本级及所辖区</t>
  </si>
  <si>
    <t>娄底市本级及所辖区小计</t>
  </si>
  <si>
    <t>娄星区</t>
  </si>
  <si>
    <t>湖南省娄底市完美世界影城（春园店）</t>
  </si>
  <si>
    <t>娄底完美世界影城有限公司</t>
  </si>
  <si>
    <t>湖南省娄底左岸国际电影城</t>
  </si>
  <si>
    <t>左岸风（南京）影视城管理咨询有限公司娄底左岸电影城</t>
  </si>
  <si>
    <t>湖南省娄底市大地影院湘中园店</t>
  </si>
  <si>
    <t>广东大地影院建设有限公司娄底市娄星分公司</t>
  </si>
  <si>
    <t>湖南娄底市星空影城</t>
  </si>
  <si>
    <t>贵州星空影业有限公司娄底分公司</t>
  </si>
  <si>
    <t>湖南省娄底万达电影城五江国际广场店</t>
  </si>
  <si>
    <t>长沙万达国际电影城有限公司娄底五江国际广场店</t>
  </si>
  <si>
    <t>湖南省娄底市中影星美国际影城紫金湾店</t>
  </si>
  <si>
    <t>娄底辰拓电影城有限公司</t>
  </si>
  <si>
    <t>湖南省娄底市三业影院</t>
  </si>
  <si>
    <t>娄底市三业影院有限责任公司</t>
  </si>
  <si>
    <t>湖南省娄底市幕语环球影城</t>
  </si>
  <si>
    <t>娄底市幕语环球影城有限公司</t>
  </si>
  <si>
    <t>冷水江市</t>
  </si>
  <si>
    <t>冷水江市小计</t>
  </si>
  <si>
    <t>湖南省冷水江市锑都影城</t>
  </si>
  <si>
    <t>冷水江市锑都影城电影放映有限公司</t>
  </si>
  <si>
    <t>湖南省娄底市潇湘冷江影城</t>
  </si>
  <si>
    <t>湖南潇湘冷江影视传媒有限公司</t>
  </si>
  <si>
    <t>涟源市</t>
  </si>
  <si>
    <t>涟源市小计</t>
  </si>
  <si>
    <t>湖南娄底涟源万高国际影城</t>
  </si>
  <si>
    <t>涟源市万高影城有限公司</t>
  </si>
  <si>
    <t>双峰县</t>
  </si>
  <si>
    <t>双峰县小计</t>
  </si>
  <si>
    <t>湖南省娄底市双峰华谊连锁影城</t>
  </si>
  <si>
    <t>双峰县华谊连锁影城文化传播有限公司</t>
  </si>
  <si>
    <t>湖南省双峰县湄水湾影院</t>
  </si>
  <si>
    <t>双峰县湄水湾影院有限公司</t>
  </si>
  <si>
    <t>湖南省双峰县红鹰电影城</t>
  </si>
  <si>
    <t>双峰红鹰电影城有限公司</t>
  </si>
  <si>
    <t>新化县</t>
  </si>
  <si>
    <t>新化县小计</t>
  </si>
  <si>
    <t>湖南省新化县新大地影城</t>
  </si>
  <si>
    <t>新化县新大地文化传播有限公司</t>
  </si>
  <si>
    <t>湖南省娄底市新化县横店电影城</t>
  </si>
  <si>
    <t>横店影视股份有限公司新化分公司</t>
  </si>
  <si>
    <t>湘西土家族苗族自治州</t>
  </si>
  <si>
    <t>湘西土家族苗族自治州合计</t>
  </si>
  <si>
    <t>吉首市</t>
  </si>
  <si>
    <t>吉首市小计</t>
  </si>
  <si>
    <t>吉首市新天地影城</t>
  </si>
  <si>
    <t>吉首市新天地影城有限公司</t>
  </si>
  <si>
    <t>湘西边城影院</t>
  </si>
  <si>
    <t>湘西自治州边城影院有限公司</t>
  </si>
  <si>
    <t>吉首市悦和影城</t>
  </si>
  <si>
    <t>吉首市环宇悦和影视文化投资有限公司</t>
  </si>
  <si>
    <t>湖南省吉首市潇湘影城</t>
  </si>
  <si>
    <t>吉首潇湘影城管理有限公司</t>
  </si>
  <si>
    <t>湖南省吉首市中影乾州巨幕影城</t>
  </si>
  <si>
    <t>吉首市乾州影城有限公司</t>
  </si>
  <si>
    <t>保靖县</t>
  </si>
  <si>
    <t>保靖县小计</t>
  </si>
  <si>
    <t>湖南省保靖县中影南方国际影城</t>
  </si>
  <si>
    <t>保靖中影电影城有限公司</t>
  </si>
  <si>
    <t>花垣县</t>
  </si>
  <si>
    <t>花垣县小计</t>
  </si>
  <si>
    <t>花垣县星光影视城</t>
  </si>
  <si>
    <t>花垣县星光影视城有限公司</t>
  </si>
  <si>
    <t>湖南省花垣县湘影电影城</t>
  </si>
  <si>
    <t>花垣县湘影文化传媒有限公司</t>
  </si>
  <si>
    <t>龙山县</t>
  </si>
  <si>
    <t>龙山县小计</t>
  </si>
  <si>
    <t>湖南省龙山县红鲤鱼影城</t>
  </si>
  <si>
    <t>龙山县丫丫影视城</t>
  </si>
  <si>
    <t>湖南省龙山县中影亿利国际影城</t>
  </si>
  <si>
    <t>龙山亿利影院管理有限公司</t>
  </si>
  <si>
    <t>永顺县</t>
  </si>
  <si>
    <t>永顺县小计</t>
  </si>
  <si>
    <t>永顺县溪洲国际影城</t>
  </si>
  <si>
    <t>永顺县溪洲文化传媒有限责任公司</t>
  </si>
  <si>
    <t>凤凰县</t>
  </si>
  <si>
    <t>凤凰县小计</t>
  </si>
  <si>
    <t>湖南省凤凰县芒果国际影城</t>
  </si>
  <si>
    <t>凤凰芒果影业有限公司</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</si>
</sst>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1"/>
      <color theme="1"/>
      <name val="宋体"/>
      <charset val="134"/>
      <scheme val="minor"/>
    </font>
    <font>
      <sz val="11"/>
      <color indexed="8"/>
      <name val="宋体"/>
      <charset val="134"/>
    </font>
    <font>
      <sz val="11"/>
      <name val="宋体"/>
      <charset val="134"/>
    </font>
    <font>
      <b/>
      <sz val="11"/>
      <color indexed="8"/>
      <name val="宋体"/>
      <charset val="134"/>
    </font>
    <font>
      <sz val="10"/>
      <color theme="1"/>
      <name val="宋体"/>
      <charset val="134"/>
      <scheme val="minor"/>
    </font>
    <font>
      <sz val="10"/>
      <color indexed="8"/>
      <name val="黑体"/>
      <charset val="134"/>
    </font>
    <font>
      <b/>
      <sz val="10"/>
      <color indexed="8"/>
      <name val="宋体"/>
      <charset val="134"/>
    </font>
    <font>
      <b/>
      <sz val="10"/>
      <color indexed="8"/>
      <name val="方正大标宋_GBK"/>
      <charset val="134"/>
    </font>
    <font>
      <b/>
      <sz val="18"/>
      <color indexed="8"/>
      <name val="方正大标宋_GBK"/>
      <charset val="134"/>
    </font>
    <font>
      <b/>
      <sz val="10"/>
      <color indexed="8"/>
      <name val="宋体"/>
      <charset val="134"/>
      <scheme val="major"/>
    </font>
    <font>
      <b/>
      <sz val="11"/>
      <color indexed="8"/>
      <name val="宋体"/>
      <charset val="134"/>
      <scheme val="major"/>
    </font>
    <font>
      <b/>
      <sz val="10"/>
      <name val="宋体"/>
      <charset val="134"/>
      <scheme val="major"/>
    </font>
    <font>
      <sz val="10"/>
      <color indexed="8"/>
      <name val="宋体"/>
      <charset val="134"/>
      <scheme val="major"/>
    </font>
    <font>
      <sz val="10"/>
      <name val="宋体"/>
      <charset val="134"/>
      <scheme val="major"/>
    </font>
    <font>
      <sz val="10"/>
      <color indexed="8"/>
      <name val="宋体"/>
      <charset val="134"/>
    </font>
    <font>
      <sz val="10"/>
      <color indexed="10"/>
      <name val="宋体"/>
      <charset val="134"/>
      <scheme val="major"/>
    </font>
    <font>
      <sz val="11"/>
      <color rgb="FFFA7D0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0"/>
      <name val="Arial"/>
      <charset val="134"/>
    </font>
    <font>
      <b/>
      <sz val="11"/>
      <color rgb="FFFA7D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32" fillId="0" borderId="0"/>
    <xf numFmtId="0" fontId="19"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5" fillId="32" borderId="9" applyNumberFormat="false" applyAlignment="false" applyProtection="false">
      <alignment vertical="center"/>
    </xf>
    <xf numFmtId="0" fontId="18"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1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33" fillId="10" borderId="9" applyNumberFormat="false" applyAlignment="false" applyProtection="false">
      <alignment vertical="center"/>
    </xf>
    <xf numFmtId="0" fontId="19"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18" fillId="2"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27" fillId="13" borderId="0" applyNumberFormat="false" applyBorder="false" applyAlignment="false" applyProtection="false">
      <alignment vertical="center"/>
    </xf>
    <xf numFmtId="0" fontId="25" fillId="12" borderId="6" applyNumberFormat="false" applyAlignment="false" applyProtection="false">
      <alignment vertical="center"/>
    </xf>
    <xf numFmtId="0" fontId="24" fillId="10" borderId="4" applyNumberFormat="false" applyAlignment="false" applyProtection="false">
      <alignment vertical="center"/>
    </xf>
    <xf numFmtId="0" fontId="23"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8"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6"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8" fillId="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0" borderId="3" applyNumberFormat="false" applyFill="false" applyAlignment="false" applyProtection="false">
      <alignment vertical="center"/>
    </xf>
    <xf numFmtId="0" fontId="18" fillId="9"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19"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0" borderId="2" applyNumberFormat="false" applyFill="false" applyAlignment="false" applyProtection="false">
      <alignment vertical="center"/>
    </xf>
  </cellStyleXfs>
  <cellXfs count="42">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4" fillId="0" borderId="0" xfId="0" applyFont="true" applyAlignment="true">
      <alignment vertical="center" wrapText="true"/>
    </xf>
    <xf numFmtId="0" fontId="4" fillId="0" borderId="0" xfId="0" applyFont="true" applyAlignment="true">
      <alignment horizontal="center" vertical="center" wrapText="true"/>
    </xf>
    <xf numFmtId="0" fontId="0" fillId="0" borderId="0" xfId="0" applyAlignment="true">
      <alignment horizontal="center" vertical="center"/>
    </xf>
    <xf numFmtId="176" fontId="0" fillId="0" borderId="0" xfId="0" applyNumberFormat="true" applyAlignment="true">
      <alignment horizontal="center" vertical="center"/>
    </xf>
    <xf numFmtId="0" fontId="5"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xf>
    <xf numFmtId="0" fontId="9" fillId="0" borderId="0" xfId="0" applyFont="true" applyFill="true" applyAlignment="true">
      <alignment horizontal="center" vertical="center" wrapText="true"/>
    </xf>
    <xf numFmtId="0" fontId="10" fillId="0" borderId="0" xfId="0" applyFont="true" applyFill="true" applyAlignment="true">
      <alignment horizontal="center" vertical="center"/>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3" fillId="0" borderId="1" xfId="0" applyNumberFormat="true" applyFont="true" applyFill="true" applyBorder="true" applyAlignment="true">
      <alignment horizontal="left" vertical="center" wrapText="true"/>
    </xf>
    <xf numFmtId="176" fontId="1" fillId="0" borderId="0" xfId="0" applyNumberFormat="true" applyFont="true" applyFill="true" applyAlignment="true">
      <alignment horizontal="center" vertical="center"/>
    </xf>
    <xf numFmtId="176" fontId="10" fillId="0" borderId="0" xfId="0" applyNumberFormat="true" applyFont="true" applyFill="true" applyAlignment="true">
      <alignment horizontal="center" vertical="center"/>
    </xf>
    <xf numFmtId="176" fontId="11"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wrapText="true"/>
    </xf>
    <xf numFmtId="176" fontId="12" fillId="0" borderId="1" xfId="0" applyNumberFormat="true" applyFont="true" applyFill="true" applyBorder="true" applyAlignment="true">
      <alignment horizontal="center" vertical="center" wrapText="true"/>
    </xf>
    <xf numFmtId="176" fontId="12" fillId="0" borderId="1" xfId="0" applyNumberFormat="true" applyFont="true" applyFill="true" applyBorder="true" applyAlignment="true">
      <alignment horizontal="center" vertical="center"/>
    </xf>
    <xf numFmtId="0" fontId="12" fillId="0" borderId="0" xfId="0" applyFont="true" applyFill="true" applyAlignment="true">
      <alignment horizontal="right" vertical="center"/>
    </xf>
    <xf numFmtId="176" fontId="13" fillId="0" borderId="1" xfId="0" applyNumberFormat="true" applyFont="true" applyFill="true" applyBorder="true" applyAlignment="true">
      <alignment horizontal="left" vertical="center" wrapText="true"/>
    </xf>
    <xf numFmtId="0" fontId="12" fillId="0" borderId="1" xfId="0" applyFont="true" applyFill="true" applyBorder="true" applyAlignment="true">
      <alignment horizontal="left" vertical="center"/>
    </xf>
    <xf numFmtId="0" fontId="9"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4" fillId="0" borderId="0" xfId="0" applyFont="true" applyFill="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xf>
    <xf numFmtId="176" fontId="11" fillId="0" borderId="1" xfId="0" applyNumberFormat="true"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J:/2020&#24180;5-9&#26376;&#30005;&#24433;&#22788;&#36164;&#26009;/&#24433;&#38498;&#26597;&#2603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影院自定义查询"/>
    </sheetNames>
    <sheetDataSet>
      <sheetData sheetId="0" refreshError="1">
        <row r="1">
          <cell r="B1" t="str">
            <v>影院编码</v>
          </cell>
          <cell r="C1" t="str">
            <v>影院简称</v>
          </cell>
          <cell r="D1" t="str">
            <v>所属院线</v>
          </cell>
          <cell r="E1" t="str">
            <v>城市</v>
          </cell>
          <cell r="F1" t="str">
            <v>市区或区县</v>
          </cell>
          <cell r="G1" t="str">
            <v>正式营业日期</v>
          </cell>
          <cell r="H1" t="str">
            <v>影院地址</v>
          </cell>
          <cell r="I1" t="str">
            <v>营业状态</v>
          </cell>
          <cell r="J1" t="str">
            <v>厅数量</v>
          </cell>
          <cell r="K1" t="str">
            <v>座位数量</v>
          </cell>
          <cell r="L1" t="str">
            <v>影院工商注册名称</v>
          </cell>
        </row>
        <row r="2">
          <cell r="B2">
            <v>43012701</v>
          </cell>
          <cell r="C2" t="str">
            <v>长沙市潇湘上河国际影城</v>
          </cell>
          <cell r="D2" t="str">
            <v>湖南潇湘影视传播有限责任公司</v>
          </cell>
          <cell r="E2" t="str">
            <v>长沙市</v>
          </cell>
          <cell r="F2" t="str">
            <v>雨花区</v>
          </cell>
          <cell r="G2" t="str">
            <v>2012-10-30</v>
          </cell>
          <cell r="H2" t="str">
            <v>湖南省长沙市雨花区万家丽中路一段358号上河国际商业广场A栋4001房</v>
          </cell>
          <cell r="I2" t="str">
            <v>营业</v>
          </cell>
          <cell r="J2" t="str">
            <v>5</v>
          </cell>
          <cell r="K2" t="str">
            <v>615</v>
          </cell>
          <cell r="L2" t="str">
            <v>长沙市上河电影放映有限公司</v>
          </cell>
        </row>
        <row r="3">
          <cell r="B3">
            <v>43140101</v>
          </cell>
          <cell r="C3" t="str">
            <v>湖南省张家界永定区影视城</v>
          </cell>
          <cell r="D3" t="str">
            <v>湖南楚湘影业有限责任公司</v>
          </cell>
          <cell r="E3" t="str">
            <v>张家界市</v>
          </cell>
          <cell r="F3" t="str">
            <v>永定区</v>
          </cell>
          <cell r="G3" t="str">
            <v>2010-03-31</v>
          </cell>
          <cell r="H3" t="str">
            <v>湖南省张家界市永定区解放路220号</v>
          </cell>
          <cell r="I3" t="str">
            <v>营业</v>
          </cell>
          <cell r="J3" t="str">
            <v>4</v>
          </cell>
          <cell r="K3" t="str">
            <v>827</v>
          </cell>
          <cell r="L3" t="str">
            <v>张家界市永定区电影发行放映公司</v>
          </cell>
        </row>
        <row r="4">
          <cell r="B4">
            <v>43011701</v>
          </cell>
          <cell r="C4" t="str">
            <v>湖南省长沙中影今典国际影城</v>
          </cell>
          <cell r="D4" t="str">
            <v>中影数字院线（北京）有限公司</v>
          </cell>
          <cell r="E4" t="str">
            <v>长沙市</v>
          </cell>
          <cell r="F4" t="str">
            <v>雨花区</v>
          </cell>
          <cell r="G4" t="str">
            <v>2006-06-28</v>
          </cell>
          <cell r="H4" t="str">
            <v>湖南省长沙市雨花区韶山中路421号</v>
          </cell>
          <cell r="I4" t="str">
            <v>营业</v>
          </cell>
          <cell r="J4" t="str">
            <v>7</v>
          </cell>
          <cell r="K4" t="str">
            <v>1465</v>
          </cell>
          <cell r="L4" t="str">
            <v>长沙中影今典电影城有限公司</v>
          </cell>
        </row>
        <row r="5">
          <cell r="B5">
            <v>43040601</v>
          </cell>
          <cell r="C5" t="str">
            <v>湖南省衡阳市祁东县金鹰电影院</v>
          </cell>
          <cell r="D5" t="str">
            <v>湖南潇湘影视传播有限责任公司</v>
          </cell>
          <cell r="E5" t="str">
            <v>衡阳市</v>
          </cell>
          <cell r="F5" t="str">
            <v>祁东县</v>
          </cell>
          <cell r="G5" t="str">
            <v>2011-03-01</v>
          </cell>
          <cell r="H5" t="str">
            <v>湖南省祁东县县城东路74号</v>
          </cell>
          <cell r="I5" t="str">
            <v>注销</v>
          </cell>
          <cell r="J5" t="str">
            <v>2</v>
          </cell>
          <cell r="K5" t="str">
            <v>168</v>
          </cell>
          <cell r="L5" t="str">
            <v>金鹰文化传媒有限公司</v>
          </cell>
        </row>
        <row r="6">
          <cell r="B6">
            <v>43027001</v>
          </cell>
          <cell r="C6" t="str">
            <v>株洲市株州铁路文化宫</v>
          </cell>
          <cell r="D6" t="str">
            <v>湖南楚湘影业有限责任公司</v>
          </cell>
          <cell r="E6" t="str">
            <v>株洲市</v>
          </cell>
          <cell r="F6" t="str">
            <v>市辖区</v>
          </cell>
          <cell r="G6" t="str">
            <v>2008-01-01</v>
          </cell>
          <cell r="H6" t="str">
            <v>湖南省株洲市</v>
          </cell>
          <cell r="I6" t="str">
            <v>注销</v>
          </cell>
          <cell r="J6" t="str">
            <v>0</v>
          </cell>
          <cell r="K6" t="str">
            <v>0</v>
          </cell>
          <cell r="L6" t="str">
            <v>株洲市株州铁路文化宫</v>
          </cell>
        </row>
        <row r="7">
          <cell r="B7">
            <v>43013101</v>
          </cell>
          <cell r="C7" t="str">
            <v>湖南省浏阳市恒大嘉凯影城</v>
          </cell>
          <cell r="D7" t="str">
            <v>北京明星时代数字电影院线有限公司</v>
          </cell>
          <cell r="E7" t="str">
            <v>长沙市</v>
          </cell>
          <cell r="F7" t="str">
            <v>浏阳市</v>
          </cell>
          <cell r="G7" t="str">
            <v>2013-06-08</v>
          </cell>
          <cell r="H7" t="str">
            <v>湖南省浏阳市淮川街道白沙东路118号恒大华府剧场3楼</v>
          </cell>
          <cell r="I7" t="str">
            <v>营业</v>
          </cell>
          <cell r="J7" t="str">
            <v>7</v>
          </cell>
          <cell r="K7" t="str">
            <v>1202</v>
          </cell>
          <cell r="L7" t="str">
            <v>湖南省恒大嘉凯影院管理有限公司浏阳淮川分公司</v>
          </cell>
        </row>
        <row r="8">
          <cell r="B8">
            <v>43012801</v>
          </cell>
          <cell r="C8" t="str">
            <v>湖南省浏阳万象国际影城</v>
          </cell>
          <cell r="D8" t="str">
            <v>湖南楚湘影业有限责任公司</v>
          </cell>
          <cell r="E8" t="str">
            <v>长沙市</v>
          </cell>
          <cell r="F8" t="str">
            <v>浏阳市</v>
          </cell>
          <cell r="G8" t="str">
            <v>2012-12-18</v>
          </cell>
          <cell r="H8" t="str">
            <v>湖南省长沙市浏阳生物医药园东润·万象城B栋三楼</v>
          </cell>
          <cell r="I8" t="str">
            <v>注销</v>
          </cell>
          <cell r="J8" t="str">
            <v>4</v>
          </cell>
          <cell r="K8" t="str">
            <v>542</v>
          </cell>
          <cell r="L8" t="str">
            <v>浏阳生物医药园万象电影城</v>
          </cell>
        </row>
        <row r="9">
          <cell r="B9">
            <v>43040101</v>
          </cell>
          <cell r="C9" t="str">
            <v>衡阳市进步电影院</v>
          </cell>
          <cell r="D9" t="str">
            <v>广东大地电影院线股份有限公司</v>
          </cell>
          <cell r="E9" t="str">
            <v>衡阳市</v>
          </cell>
          <cell r="F9" t="str">
            <v>石鼓区</v>
          </cell>
          <cell r="G9" t="str">
            <v>2011-08-20</v>
          </cell>
          <cell r="H9" t="str">
            <v>湖南省衡阳市石鼓区中山北路28号</v>
          </cell>
          <cell r="I9" t="str">
            <v>营业</v>
          </cell>
          <cell r="J9" t="str">
            <v>7</v>
          </cell>
          <cell r="K9" t="str">
            <v>1072</v>
          </cell>
          <cell r="L9" t="str">
            <v>衡阳市进步影视文化有限责任公司</v>
          </cell>
        </row>
        <row r="10">
          <cell r="B10">
            <v>43101301</v>
          </cell>
          <cell r="C10" t="str">
            <v>湖南郴州大地影院中伟神农店</v>
          </cell>
          <cell r="D10" t="str">
            <v>广东大地电影院线股份有限公司</v>
          </cell>
          <cell r="E10" t="str">
            <v>郴州市</v>
          </cell>
          <cell r="F10" t="str">
            <v>嘉禾县</v>
          </cell>
          <cell r="G10" t="str">
            <v>2014-01-01</v>
          </cell>
          <cell r="H10" t="str">
            <v>湖南省郴州市嘉禾县人民中路处“中伟神农步行街”7号楼4楼</v>
          </cell>
          <cell r="I10" t="str">
            <v>营业</v>
          </cell>
          <cell r="J10" t="str">
            <v>5</v>
          </cell>
          <cell r="K10" t="str">
            <v>571</v>
          </cell>
          <cell r="L10" t="str">
            <v>广东大地影院建设有限公司郴州嘉禾分公司</v>
          </cell>
        </row>
        <row r="11">
          <cell r="B11">
            <v>43021101</v>
          </cell>
          <cell r="C11" t="str">
            <v>湖南省株洲市天元区凤凰电影院</v>
          </cell>
          <cell r="D11" t="str">
            <v>湖南潇湘影视传播有限责任公司</v>
          </cell>
          <cell r="E11" t="str">
            <v>株洲市</v>
          </cell>
          <cell r="F11" t="str">
            <v>市辖区</v>
          </cell>
          <cell r="G11" t="str">
            <v>2013-09-05</v>
          </cell>
          <cell r="H11" t="str">
            <v>湖南省株洲市泰山西路工业大学18栋2楼</v>
          </cell>
          <cell r="I11" t="str">
            <v>营业</v>
          </cell>
          <cell r="J11" t="str">
            <v>5</v>
          </cell>
          <cell r="K11" t="str">
            <v>311</v>
          </cell>
          <cell r="L11" t="str">
            <v>株洲市天元区凤凰电影院</v>
          </cell>
        </row>
        <row r="12">
          <cell r="B12">
            <v>43101101</v>
          </cell>
          <cell r="C12" t="str">
            <v>湖南省桂阳县奥斯卡时代影城</v>
          </cell>
          <cell r="D12" t="str">
            <v>湖南楚湘影业有限责任公司</v>
          </cell>
          <cell r="E12" t="str">
            <v>郴州市</v>
          </cell>
          <cell r="F12" t="str">
            <v>桂阳县</v>
          </cell>
          <cell r="G12" t="str">
            <v>2013-11-30</v>
          </cell>
          <cell r="H12" t="str">
            <v>湖南省郴州市桂阳县鹿峰街道向阳路2号</v>
          </cell>
          <cell r="I12" t="str">
            <v>营业</v>
          </cell>
          <cell r="J12" t="str">
            <v>4</v>
          </cell>
          <cell r="K12" t="str">
            <v>343</v>
          </cell>
          <cell r="L12" t="str">
            <v>桂阳县奥斯卡时代影城有限公司</v>
          </cell>
        </row>
        <row r="13">
          <cell r="B13">
            <v>43087201</v>
          </cell>
          <cell r="C13" t="str">
            <v>石门县影剧院</v>
          </cell>
          <cell r="D13" t="str">
            <v>未入院线影院</v>
          </cell>
          <cell r="E13" t="str">
            <v>常德市</v>
          </cell>
          <cell r="F13" t="str">
            <v>石门县</v>
          </cell>
          <cell r="G13" t="str">
            <v>2008-01-01</v>
          </cell>
          <cell r="H13" t="str">
            <v>湖南省常德市</v>
          </cell>
          <cell r="I13" t="str">
            <v>注销</v>
          </cell>
          <cell r="J13" t="str">
            <v>0</v>
          </cell>
          <cell r="K13" t="str">
            <v>0</v>
          </cell>
          <cell r="L13" t="str">
            <v>石门县影剧院</v>
          </cell>
        </row>
        <row r="14">
          <cell r="B14">
            <v>43010801</v>
          </cell>
          <cell r="C14" t="str">
            <v>湖南长沙星美国际影城悦方店</v>
          </cell>
          <cell r="D14" t="str">
            <v>中影数字院线（北京）有限公司</v>
          </cell>
          <cell r="E14" t="str">
            <v>长沙市</v>
          </cell>
          <cell r="F14" t="str">
            <v>天心区</v>
          </cell>
          <cell r="G14" t="str">
            <v>2011-12-29</v>
          </cell>
          <cell r="H14" t="str">
            <v>湖南省长沙市天心区坡子街216号悦方ID MALL购物中心5楼</v>
          </cell>
          <cell r="I14" t="str">
            <v>营业</v>
          </cell>
          <cell r="J14" t="str">
            <v>7</v>
          </cell>
          <cell r="K14" t="str">
            <v>1304</v>
          </cell>
          <cell r="L14" t="str">
            <v>成都戛纳星美影城管理有限公司长沙分公司</v>
          </cell>
        </row>
        <row r="15">
          <cell r="B15">
            <v>43014601</v>
          </cell>
          <cell r="C15" t="str">
            <v>长沙县华耀影城</v>
          </cell>
          <cell r="D15" t="str">
            <v>湖南潇湘影视传播有限责任公司</v>
          </cell>
          <cell r="E15" t="str">
            <v>长沙市</v>
          </cell>
          <cell r="F15" t="str">
            <v>长沙县</v>
          </cell>
          <cell r="G15" t="str">
            <v>2014-09-30</v>
          </cell>
          <cell r="H15" t="str">
            <v>湖南省长沙县星沙街道开元路45号</v>
          </cell>
          <cell r="I15" t="str">
            <v>营业</v>
          </cell>
          <cell r="J15" t="str">
            <v>3</v>
          </cell>
          <cell r="K15" t="str">
            <v>450</v>
          </cell>
          <cell r="L15" t="str">
            <v>长沙县华耀影城有限公司</v>
          </cell>
        </row>
        <row r="16">
          <cell r="B16">
            <v>43090301</v>
          </cell>
          <cell r="C16" t="str">
            <v>湖南省涟源华谊影城</v>
          </cell>
          <cell r="D16" t="str">
            <v>横店影视股份有限公司</v>
          </cell>
          <cell r="E16" t="str">
            <v>娄底市</v>
          </cell>
          <cell r="F16" t="str">
            <v>涟源市</v>
          </cell>
          <cell r="G16" t="str">
            <v>2011-01-01</v>
          </cell>
          <cell r="H16" t="str">
            <v>湖南省娄底市涟源市交通路湘王大厦</v>
          </cell>
          <cell r="I16" t="str">
            <v>注销</v>
          </cell>
          <cell r="J16" t="str">
            <v>4</v>
          </cell>
          <cell r="K16" t="str">
            <v>316</v>
          </cell>
          <cell r="L16" t="str">
            <v>涟源市华谊影业有限公司</v>
          </cell>
        </row>
        <row r="17">
          <cell r="B17">
            <v>43061301</v>
          </cell>
          <cell r="C17" t="str">
            <v>临湘市时光影城</v>
          </cell>
          <cell r="D17" t="str">
            <v>湖南潇湘影视传播有限责任公司</v>
          </cell>
          <cell r="E17" t="str">
            <v>岳阳市</v>
          </cell>
          <cell r="F17" t="str">
            <v>临湘市</v>
          </cell>
          <cell r="G17" t="str">
            <v>2014-01-28</v>
          </cell>
          <cell r="H17" t="str">
            <v>湖南省岳阳市临湘市长安中路世纪商城C栋5楼</v>
          </cell>
          <cell r="I17" t="str">
            <v>注销</v>
          </cell>
          <cell r="J17" t="str">
            <v>4</v>
          </cell>
          <cell r="K17" t="str">
            <v>378</v>
          </cell>
          <cell r="L17" t="str">
            <v>临湘市时光影城有限公司</v>
          </cell>
        </row>
        <row r="18">
          <cell r="B18">
            <v>43140201</v>
          </cell>
          <cell r="C18" t="str">
            <v>湖南省潇湘张家界国际影城步步高店</v>
          </cell>
          <cell r="D18" t="str">
            <v>湖南潇湘影视传播有限责任公司</v>
          </cell>
          <cell r="E18" t="str">
            <v>张家界市</v>
          </cell>
          <cell r="F18" t="str">
            <v>永定区</v>
          </cell>
          <cell r="G18" t="str">
            <v>2012-08-31</v>
          </cell>
          <cell r="H18" t="str">
            <v>湖南省张家界市永定区回龙路维港十字街（步步高百货4楼）</v>
          </cell>
          <cell r="I18" t="str">
            <v>营业</v>
          </cell>
          <cell r="J18" t="str">
            <v>5</v>
          </cell>
          <cell r="K18" t="str">
            <v>723</v>
          </cell>
          <cell r="L18" t="str">
            <v>张家界潇湘影城有限公司</v>
          </cell>
        </row>
        <row r="19">
          <cell r="B19">
            <v>43011401</v>
          </cell>
          <cell r="C19" t="str">
            <v>长沙17.5影城（左家塘店）</v>
          </cell>
          <cell r="D19" t="str">
            <v>完美世界院线有限公司</v>
          </cell>
          <cell r="E19" t="str">
            <v>长沙市</v>
          </cell>
          <cell r="F19" t="str">
            <v>雨花区</v>
          </cell>
          <cell r="G19" t="str">
            <v>2012-04-21</v>
          </cell>
          <cell r="H19" t="str">
            <v>湖南省长沙市雨花区曙光中路56号通程万惠一楼</v>
          </cell>
          <cell r="I19" t="str">
            <v>注销</v>
          </cell>
          <cell r="J19" t="str">
            <v>5</v>
          </cell>
          <cell r="K19" t="str">
            <v>498</v>
          </cell>
          <cell r="L19" t="str">
            <v>长沙今典新世界影城有限公司</v>
          </cell>
        </row>
        <row r="20">
          <cell r="B20">
            <v>43017101</v>
          </cell>
          <cell r="C20" t="str">
            <v>潇湘实验电影院</v>
          </cell>
          <cell r="D20" t="str">
            <v>湖南潇湘影视传播有限责任公司</v>
          </cell>
          <cell r="E20" t="str">
            <v>长沙市</v>
          </cell>
          <cell r="F20" t="str">
            <v>市辖区</v>
          </cell>
          <cell r="G20" t="str">
            <v>2008-01-01</v>
          </cell>
          <cell r="H20" t="str">
            <v>湖南省长沙市</v>
          </cell>
          <cell r="I20" t="str">
            <v>注销</v>
          </cell>
          <cell r="J20" t="str">
            <v>0</v>
          </cell>
          <cell r="K20" t="str">
            <v>0</v>
          </cell>
          <cell r="L20" t="str">
            <v>潇湘实验电影院</v>
          </cell>
        </row>
        <row r="21">
          <cell r="B21">
            <v>43081501</v>
          </cell>
          <cell r="C21" t="str">
            <v>澧县长浩电影城</v>
          </cell>
          <cell r="D21" t="str">
            <v>湖南楚湘影业有限责任公司</v>
          </cell>
          <cell r="E21" t="str">
            <v>常德市</v>
          </cell>
          <cell r="F21" t="str">
            <v>澧县</v>
          </cell>
          <cell r="G21" t="str">
            <v>2013-12-29</v>
          </cell>
          <cell r="H21" t="str">
            <v>湖南省常德市澧县澧阳镇财富广场C区</v>
          </cell>
          <cell r="I21" t="str">
            <v>营业</v>
          </cell>
          <cell r="J21" t="str">
            <v>5</v>
          </cell>
          <cell r="K21" t="str">
            <v>501</v>
          </cell>
          <cell r="L21" t="str">
            <v>澧县长浩电影城</v>
          </cell>
        </row>
        <row r="22">
          <cell r="B22">
            <v>43100901</v>
          </cell>
          <cell r="C22" t="str">
            <v>湖南省永兴县星河电影城</v>
          </cell>
          <cell r="D22" t="str">
            <v>深圳市中影南方电影新干线有限公司</v>
          </cell>
          <cell r="E22" t="str">
            <v>郴州市</v>
          </cell>
          <cell r="F22" t="str">
            <v>永兴县</v>
          </cell>
          <cell r="G22" t="str">
            <v>2012-05-28</v>
          </cell>
          <cell r="H22" t="str">
            <v>湖南省郴州市永兴县城干劲路2号</v>
          </cell>
          <cell r="I22" t="str">
            <v>营业</v>
          </cell>
          <cell r="J22" t="str">
            <v>3</v>
          </cell>
          <cell r="K22" t="str">
            <v>509</v>
          </cell>
          <cell r="L22" t="str">
            <v>永兴县星河电影城</v>
          </cell>
        </row>
        <row r="23">
          <cell r="B23">
            <v>43100302</v>
          </cell>
          <cell r="C23" t="str">
            <v>湖南省郴州苏仙文化影视城</v>
          </cell>
          <cell r="D23" t="str">
            <v>湖南楚湘影业有限责任公司</v>
          </cell>
          <cell r="E23" t="str">
            <v>郴州市</v>
          </cell>
          <cell r="F23" t="str">
            <v>苏仙区</v>
          </cell>
          <cell r="G23" t="str">
            <v>2011-04-12</v>
          </cell>
          <cell r="H23" t="str">
            <v>湖南省郴州市苏园西路3-5号</v>
          </cell>
          <cell r="I23" t="str">
            <v>营业</v>
          </cell>
          <cell r="J23" t="str">
            <v>3</v>
          </cell>
          <cell r="K23" t="str">
            <v>910</v>
          </cell>
          <cell r="L23" t="str">
            <v>郴州苏仙文化影视城</v>
          </cell>
        </row>
        <row r="24">
          <cell r="B24">
            <v>43110701</v>
          </cell>
          <cell r="C24" t="str">
            <v>湖南省永州市东安县潇湘国际影城</v>
          </cell>
          <cell r="D24" t="str">
            <v>湖南潇湘影视传播有限责任公司</v>
          </cell>
          <cell r="E24" t="str">
            <v>永州市</v>
          </cell>
          <cell r="F24" t="str">
            <v>东安县</v>
          </cell>
          <cell r="G24" t="str">
            <v>2013-05-08</v>
          </cell>
          <cell r="H24" t="str">
            <v>湖南省永州市东安县建设大道212号东安湘中城市广场5楼</v>
          </cell>
          <cell r="I24" t="str">
            <v>营业</v>
          </cell>
          <cell r="J24" t="str">
            <v>4</v>
          </cell>
          <cell r="K24" t="str">
            <v>468</v>
          </cell>
          <cell r="L24" t="str">
            <v>东安潇湘影城有限公司</v>
          </cell>
        </row>
        <row r="25">
          <cell r="B25">
            <v>43081301</v>
          </cell>
          <cell r="C25" t="str">
            <v>湖南省临澧县星光数字影城</v>
          </cell>
          <cell r="D25" t="str">
            <v>北京红鲤鱼数字电影院线有限公司</v>
          </cell>
          <cell r="E25" t="str">
            <v>常德市</v>
          </cell>
          <cell r="F25" t="str">
            <v>临澧县</v>
          </cell>
          <cell r="G25" t="str">
            <v>2013-07-01</v>
          </cell>
          <cell r="H25" t="str">
            <v>湖南省常德市临澧县安福镇迎宾路社区居委会迎宾中路迎宾中路238号</v>
          </cell>
          <cell r="I25" t="str">
            <v>营业</v>
          </cell>
          <cell r="J25" t="str">
            <v>4</v>
          </cell>
          <cell r="K25" t="str">
            <v>220</v>
          </cell>
          <cell r="L25" t="str">
            <v>临澧县星光娱乐有限公司</v>
          </cell>
        </row>
        <row r="26">
          <cell r="B26">
            <v>43012301</v>
          </cell>
          <cell r="C26" t="str">
            <v>湖南省浏阳市潇湘国际影城</v>
          </cell>
          <cell r="D26" t="str">
            <v>湖南潇湘影视传播有限责任公司</v>
          </cell>
          <cell r="E26" t="str">
            <v>长沙市</v>
          </cell>
          <cell r="F26" t="str">
            <v>浏阳市</v>
          </cell>
          <cell r="G26" t="str">
            <v>2012-10-12</v>
          </cell>
          <cell r="H26" t="str">
            <v>湖南省长沙市浏阳市金沙中路104号华龙大厦三楼</v>
          </cell>
          <cell r="I26" t="str">
            <v>注销</v>
          </cell>
          <cell r="J26" t="str">
            <v>6</v>
          </cell>
          <cell r="K26" t="str">
            <v>571</v>
          </cell>
          <cell r="L26" t="str">
            <v>浏阳潇湘影城有限公司</v>
          </cell>
        </row>
        <row r="27">
          <cell r="B27">
            <v>43101501</v>
          </cell>
          <cell r="C27" t="str">
            <v>湖南省资兴市天天影城</v>
          </cell>
          <cell r="D27" t="str">
            <v>湖南楚湘影业有限责任公司</v>
          </cell>
          <cell r="E27" t="str">
            <v>郴州市</v>
          </cell>
          <cell r="F27" t="str">
            <v>资兴市</v>
          </cell>
          <cell r="G27" t="str">
            <v>2014-01-28</v>
          </cell>
          <cell r="H27" t="str">
            <v>湖南省郴州市资兴市东江中路</v>
          </cell>
          <cell r="I27" t="str">
            <v>营业</v>
          </cell>
          <cell r="J27" t="str">
            <v>4</v>
          </cell>
          <cell r="K27" t="str">
            <v>420</v>
          </cell>
          <cell r="L27" t="str">
            <v>资兴市天天影城</v>
          </cell>
        </row>
        <row r="28">
          <cell r="B28">
            <v>43012101</v>
          </cell>
          <cell r="C28" t="str">
            <v>湖南省长沙市潇湘国际影城天马店</v>
          </cell>
          <cell r="D28" t="str">
            <v>湖南潇湘影视传播有限责任公司</v>
          </cell>
          <cell r="E28" t="str">
            <v>长沙市</v>
          </cell>
          <cell r="F28" t="str">
            <v>岳麓区</v>
          </cell>
          <cell r="G28" t="str">
            <v>2011-12-16</v>
          </cell>
          <cell r="H28" t="str">
            <v>湖南省长沙市麓山南路299号渔湾码头时尚广场</v>
          </cell>
          <cell r="I28" t="str">
            <v>营业</v>
          </cell>
          <cell r="J28" t="str">
            <v>6</v>
          </cell>
          <cell r="K28" t="str">
            <v>1356</v>
          </cell>
          <cell r="L28" t="str">
            <v>湖南潇湘新晟国际影城有限公司</v>
          </cell>
        </row>
        <row r="29">
          <cell r="B29">
            <v>43110801</v>
          </cell>
          <cell r="C29" t="str">
            <v>零陵区财记影院</v>
          </cell>
          <cell r="D29" t="str">
            <v>北京红鲤鱼数字电影院线有限公司</v>
          </cell>
          <cell r="E29" t="str">
            <v>永州市</v>
          </cell>
          <cell r="F29" t="str">
            <v>零陵区</v>
          </cell>
          <cell r="G29" t="str">
            <v>2013-06-01</v>
          </cell>
          <cell r="H29" t="str">
            <v>湖南省永州市零陵区中山北路2号</v>
          </cell>
          <cell r="I29" t="str">
            <v>注销</v>
          </cell>
          <cell r="J29" t="str">
            <v>1</v>
          </cell>
          <cell r="K29" t="str">
            <v>80</v>
          </cell>
          <cell r="L29" t="str">
            <v>永州市零陵区财记影院</v>
          </cell>
        </row>
        <row r="30">
          <cell r="B30">
            <v>43014201</v>
          </cell>
          <cell r="C30" t="str">
            <v>浏阳市永安通程电影城</v>
          </cell>
          <cell r="D30" t="str">
            <v>湖南楚湘影业有限责任公司</v>
          </cell>
          <cell r="E30" t="str">
            <v>长沙市</v>
          </cell>
          <cell r="F30" t="str">
            <v>浏阳市</v>
          </cell>
          <cell r="G30" t="str">
            <v>2013-12-29</v>
          </cell>
          <cell r="H30" t="str">
            <v>湖南省长沙市浏阳市永安镇永安社区永安大道18号</v>
          </cell>
          <cell r="I30" t="str">
            <v>营业</v>
          </cell>
          <cell r="J30" t="str">
            <v>3</v>
          </cell>
          <cell r="K30" t="str">
            <v>458</v>
          </cell>
          <cell r="L30" t="str">
            <v>浏阳市银兴文化传播有限公司</v>
          </cell>
        </row>
        <row r="31">
          <cell r="B31">
            <v>43100801</v>
          </cell>
          <cell r="C31" t="str">
            <v>临武县皇府井娱乐影城</v>
          </cell>
          <cell r="D31" t="str">
            <v>湖南楚湘影业有限责任公司</v>
          </cell>
          <cell r="E31" t="str">
            <v>郴州市</v>
          </cell>
          <cell r="F31" t="str">
            <v>临武县</v>
          </cell>
          <cell r="G31" t="str">
            <v>2012-01-20</v>
          </cell>
          <cell r="H31" t="str">
            <v>湖南省郴州市临武县城关镇华源路</v>
          </cell>
          <cell r="I31" t="str">
            <v>注销</v>
          </cell>
          <cell r="J31" t="str">
            <v>3</v>
          </cell>
          <cell r="K31" t="str">
            <v>233</v>
          </cell>
          <cell r="L31" t="str">
            <v>临武县皇府井娱乐影城</v>
          </cell>
        </row>
        <row r="32">
          <cell r="B32">
            <v>43100101</v>
          </cell>
          <cell r="C32" t="str">
            <v>湖南省郴州市人民电影院</v>
          </cell>
          <cell r="D32" t="str">
            <v>广州金逸珠江电影院线有限公司</v>
          </cell>
          <cell r="E32" t="str">
            <v>郴州市</v>
          </cell>
          <cell r="F32" t="str">
            <v>北湖区</v>
          </cell>
          <cell r="G32" t="str">
            <v>1951-10-01</v>
          </cell>
          <cell r="H32" t="str">
            <v>湖南省郴州市人民东路12号</v>
          </cell>
          <cell r="I32" t="str">
            <v>营业</v>
          </cell>
          <cell r="J32" t="str">
            <v>4</v>
          </cell>
          <cell r="K32" t="str">
            <v>595</v>
          </cell>
          <cell r="L32" t="str">
            <v>郴州市人民电影院</v>
          </cell>
        </row>
        <row r="33">
          <cell r="B33">
            <v>43117001</v>
          </cell>
          <cell r="C33" t="str">
            <v>道州影剧院</v>
          </cell>
          <cell r="D33" t="str">
            <v>深圳市中影南方电影新干线有限公司</v>
          </cell>
          <cell r="E33" t="str">
            <v>永州市</v>
          </cell>
          <cell r="F33" t="str">
            <v>道县</v>
          </cell>
          <cell r="G33" t="str">
            <v>2008-01-01</v>
          </cell>
          <cell r="H33" t="str">
            <v>湖南省永州市</v>
          </cell>
          <cell r="I33" t="str">
            <v>注销</v>
          </cell>
          <cell r="J33" t="str">
            <v>0</v>
          </cell>
          <cell r="K33" t="str">
            <v>0</v>
          </cell>
          <cell r="L33" t="str">
            <v>道州影剧院</v>
          </cell>
        </row>
        <row r="34">
          <cell r="B34">
            <v>43017401</v>
          </cell>
          <cell r="C34" t="str">
            <v>宁乡县宁乡县电影院</v>
          </cell>
          <cell r="D34" t="str">
            <v>湖南楚湘影业有限责任公司</v>
          </cell>
          <cell r="E34" t="str">
            <v>长沙市</v>
          </cell>
          <cell r="F34" t="str">
            <v>宁乡市</v>
          </cell>
          <cell r="G34" t="str">
            <v>2008-01-01</v>
          </cell>
          <cell r="H34" t="str">
            <v>湖南省长沙市</v>
          </cell>
          <cell r="I34" t="str">
            <v>注销</v>
          </cell>
          <cell r="J34" t="str">
            <v>0</v>
          </cell>
          <cell r="K34" t="str">
            <v>0</v>
          </cell>
          <cell r="L34" t="str">
            <v>宁乡县宁乡县电影院</v>
          </cell>
        </row>
        <row r="35">
          <cell r="B35">
            <v>43120101</v>
          </cell>
          <cell r="C35" t="str">
            <v>怀化市正宇琼天电影院</v>
          </cell>
          <cell r="D35" t="str">
            <v>湖南楚湘影业有限责任公司</v>
          </cell>
          <cell r="E35" t="str">
            <v>怀化市</v>
          </cell>
          <cell r="F35" t="str">
            <v>鹤城区</v>
          </cell>
          <cell r="G35" t="str">
            <v>2006-12-09</v>
          </cell>
          <cell r="H35" t="str">
            <v>湖南省怀化市迎丰西路207号</v>
          </cell>
          <cell r="I35" t="str">
            <v>营业</v>
          </cell>
          <cell r="J35" t="str">
            <v>6</v>
          </cell>
          <cell r="K35" t="str">
            <v>617</v>
          </cell>
          <cell r="L35" t="str">
            <v>怀化市正宇琼天电影有限公司</v>
          </cell>
        </row>
        <row r="36">
          <cell r="B36">
            <v>43021001</v>
          </cell>
          <cell r="C36" t="str">
            <v>株洲中影国际影城</v>
          </cell>
          <cell r="D36" t="str">
            <v>中影星美电影院线有限公司</v>
          </cell>
          <cell r="E36" t="str">
            <v>株洲市</v>
          </cell>
          <cell r="F36" t="str">
            <v>天元区</v>
          </cell>
          <cell r="G36" t="str">
            <v>2013-12-21</v>
          </cell>
          <cell r="H36" t="str">
            <v>湖南省株洲市天元区珠江南路599号神农太阳城3楼</v>
          </cell>
          <cell r="I36" t="str">
            <v>营业</v>
          </cell>
          <cell r="J36" t="str">
            <v>10</v>
          </cell>
          <cell r="K36" t="str">
            <v>1732</v>
          </cell>
          <cell r="L36" t="str">
            <v>株洲中影电影城管理有限公司</v>
          </cell>
        </row>
        <row r="37">
          <cell r="B37">
            <v>43071101</v>
          </cell>
          <cell r="C37" t="str">
            <v>安化县天基影城</v>
          </cell>
          <cell r="D37" t="str">
            <v>北京红鲤鱼数字电影院线有限公司</v>
          </cell>
          <cell r="E37" t="str">
            <v>益阳市</v>
          </cell>
          <cell r="F37" t="str">
            <v>安化县</v>
          </cell>
          <cell r="G37" t="str">
            <v>2013-10-08</v>
          </cell>
          <cell r="H37" t="str">
            <v>湖南省益阳市安化县东坪镇湾竹塘中伟城市广场3期4楼</v>
          </cell>
          <cell r="I37" t="str">
            <v>营业</v>
          </cell>
          <cell r="J37" t="str">
            <v>5</v>
          </cell>
          <cell r="K37" t="str">
            <v>666</v>
          </cell>
          <cell r="L37" t="str">
            <v>安化华耀天基影院管理有限公司</v>
          </cell>
        </row>
        <row r="38">
          <cell r="B38">
            <v>43020401</v>
          </cell>
          <cell r="C38" t="str">
            <v>湖南省株洲市完美世界影城（铜锣湾店）</v>
          </cell>
          <cell r="D38" t="str">
            <v>完美世界院线有限公司</v>
          </cell>
          <cell r="E38" t="str">
            <v>株洲市</v>
          </cell>
          <cell r="F38" t="str">
            <v>石峰区</v>
          </cell>
          <cell r="G38" t="str">
            <v>2011-04-03</v>
          </cell>
          <cell r="H38" t="str">
            <v>湖南省株洲市石峰区铜锣湾商业广场三楼</v>
          </cell>
          <cell r="I38" t="str">
            <v>营业</v>
          </cell>
          <cell r="J38" t="str">
            <v>6</v>
          </cell>
          <cell r="K38" t="str">
            <v>802</v>
          </cell>
          <cell r="L38" t="str">
            <v>株洲市完美世界铜锣湾影城有限公司</v>
          </cell>
        </row>
        <row r="39">
          <cell r="B39">
            <v>43070502</v>
          </cell>
          <cell r="C39" t="str">
            <v>湖南省益阳丽都国际影城</v>
          </cell>
          <cell r="D39" t="str">
            <v>湖南楚湘影业有限责任公司</v>
          </cell>
          <cell r="E39" t="str">
            <v>益阳市</v>
          </cell>
          <cell r="F39" t="str">
            <v>市辖区</v>
          </cell>
          <cell r="G39" t="str">
            <v>2011-02-17</v>
          </cell>
          <cell r="H39" t="str">
            <v>湖南省益阳市康复南路40号</v>
          </cell>
          <cell r="I39" t="str">
            <v>营业</v>
          </cell>
          <cell r="J39" t="str">
            <v>8</v>
          </cell>
          <cell r="K39" t="str">
            <v>2061</v>
          </cell>
          <cell r="L39" t="str">
            <v>湖南花鼓文化传播有限公司</v>
          </cell>
        </row>
        <row r="40">
          <cell r="B40">
            <v>43042301</v>
          </cell>
          <cell r="C40" t="str">
            <v>衡阳市银星影城</v>
          </cell>
          <cell r="D40" t="str">
            <v>湖南潇湘影视传播有限责任公司</v>
          </cell>
          <cell r="E40" t="str">
            <v>衡阳市</v>
          </cell>
          <cell r="F40" t="str">
            <v>石鼓区</v>
          </cell>
          <cell r="G40" t="str">
            <v>2014-07-30</v>
          </cell>
          <cell r="H40" t="str">
            <v>湖南省衡阳市石鼓区金碧华府四楼</v>
          </cell>
          <cell r="I40" t="str">
            <v>营业</v>
          </cell>
          <cell r="J40" t="str">
            <v>7</v>
          </cell>
          <cell r="K40" t="str">
            <v>642</v>
          </cell>
          <cell r="L40" t="str">
            <v>衡阳市银星影城有限公司</v>
          </cell>
        </row>
        <row r="41">
          <cell r="B41">
            <v>43041401</v>
          </cell>
          <cell r="C41" t="str">
            <v>耒阳市美星影城</v>
          </cell>
          <cell r="D41" t="str">
            <v>湖南楚湘影业有限责任公司</v>
          </cell>
          <cell r="E41" t="str">
            <v>衡阳市</v>
          </cell>
          <cell r="F41" t="str">
            <v>耒阳市</v>
          </cell>
          <cell r="G41" t="str">
            <v>2012-09-26</v>
          </cell>
          <cell r="H41" t="str">
            <v>湖南省衡阳市耒阳市蔡子池街道办事处聂洲居委会蔡伦路国贸新城四楼</v>
          </cell>
          <cell r="I41" t="str">
            <v>营业</v>
          </cell>
          <cell r="J41" t="str">
            <v>5</v>
          </cell>
          <cell r="K41" t="str">
            <v>648</v>
          </cell>
          <cell r="L41" t="str">
            <v>衡阳市美星影城有限公司耒阳分公司</v>
          </cell>
        </row>
        <row r="42">
          <cell r="B42">
            <v>43060701</v>
          </cell>
          <cell r="C42" t="str">
            <v>湖南岳阳市万达影城步步高店</v>
          </cell>
          <cell r="D42" t="str">
            <v>霍尔果斯万达电影院线有限公司</v>
          </cell>
          <cell r="E42" t="str">
            <v>岳阳市</v>
          </cell>
          <cell r="F42" t="str">
            <v>岳阳楼区</v>
          </cell>
          <cell r="G42" t="str">
            <v>2012-01-06</v>
          </cell>
          <cell r="H42" t="str">
            <v>湖南省岳阳市岳阳楼区金鹗东路与学院路交汇处步步高广场6楼</v>
          </cell>
          <cell r="I42" t="str">
            <v>营业</v>
          </cell>
          <cell r="J42" t="str">
            <v>7</v>
          </cell>
          <cell r="K42" t="str">
            <v>852</v>
          </cell>
          <cell r="L42" t="str">
            <v>岳阳万达电影城有限公司</v>
          </cell>
        </row>
        <row r="43">
          <cell r="B43">
            <v>43080101</v>
          </cell>
          <cell r="C43" t="str">
            <v>常德市工人文化宫</v>
          </cell>
          <cell r="D43" t="str">
            <v>湖南潇湘影视传播有限责任公司</v>
          </cell>
          <cell r="E43" t="str">
            <v>常德市</v>
          </cell>
          <cell r="F43" t="str">
            <v>武陵区</v>
          </cell>
          <cell r="G43" t="str">
            <v>2002-06-01</v>
          </cell>
          <cell r="H43" t="str">
            <v>湖南省常德市青年南路64号</v>
          </cell>
          <cell r="I43" t="str">
            <v>注销</v>
          </cell>
          <cell r="J43" t="str">
            <v>1</v>
          </cell>
          <cell r="K43" t="str">
            <v>801</v>
          </cell>
          <cell r="L43" t="str">
            <v>常德市工人文化宫</v>
          </cell>
        </row>
        <row r="44">
          <cell r="B44">
            <v>43041301</v>
          </cell>
          <cell r="C44" t="str">
            <v>湖南衡阳星美国际影城红旗店</v>
          </cell>
          <cell r="D44" t="str">
            <v>湖南楚湘影业有限责任公司</v>
          </cell>
          <cell r="E44" t="str">
            <v>衡阳市</v>
          </cell>
          <cell r="F44" t="str">
            <v>石鼓区</v>
          </cell>
          <cell r="G44" t="str">
            <v>2012-08-27</v>
          </cell>
          <cell r="H44" t="str">
            <v>湖南省衡阳市石鼓区解放路74号</v>
          </cell>
          <cell r="I44" t="str">
            <v>停业</v>
          </cell>
          <cell r="J44" t="str">
            <v>4</v>
          </cell>
          <cell r="K44" t="str">
            <v>447</v>
          </cell>
          <cell r="L44" t="str">
            <v>衡阳市润运影院管理有限公司</v>
          </cell>
        </row>
        <row r="45">
          <cell r="B45">
            <v>43031401</v>
          </cell>
          <cell r="C45" t="str">
            <v>湖南省湘乡新三和大正影院</v>
          </cell>
          <cell r="D45" t="str">
            <v>湖南楚湘影业有限责任公司</v>
          </cell>
          <cell r="E45" t="str">
            <v>湘潭市</v>
          </cell>
          <cell r="F45" t="str">
            <v>湘乡市</v>
          </cell>
          <cell r="G45" t="str">
            <v>2014-12-04</v>
          </cell>
          <cell r="H45" t="str">
            <v>湖南省湘潭市湘乡市大正街35号影视娱乐中心2栋201-401</v>
          </cell>
          <cell r="I45" t="str">
            <v>营业</v>
          </cell>
          <cell r="J45" t="str">
            <v>3</v>
          </cell>
          <cell r="K45" t="str">
            <v>356</v>
          </cell>
          <cell r="L45" t="str">
            <v>湘乡新三和影视传播有限公司</v>
          </cell>
        </row>
        <row r="46">
          <cell r="B46">
            <v>43107001</v>
          </cell>
          <cell r="C46" t="str">
            <v>郴州市苏仙影剧院</v>
          </cell>
          <cell r="D46" t="str">
            <v>湖南潇湘影视传播有限责任公司</v>
          </cell>
          <cell r="E46" t="str">
            <v>郴州市</v>
          </cell>
          <cell r="F46" t="str">
            <v>市辖区</v>
          </cell>
          <cell r="G46" t="str">
            <v>2008-01-01</v>
          </cell>
          <cell r="H46" t="str">
            <v>湖南省郴州市</v>
          </cell>
          <cell r="I46" t="str">
            <v>注销</v>
          </cell>
          <cell r="J46" t="str">
            <v>0</v>
          </cell>
          <cell r="K46" t="str">
            <v>0</v>
          </cell>
          <cell r="L46" t="str">
            <v>郴州市苏仙影剧院</v>
          </cell>
        </row>
        <row r="47">
          <cell r="B47">
            <v>43087001</v>
          </cell>
          <cell r="C47" t="str">
            <v>常德市鼎城区影剧院</v>
          </cell>
          <cell r="D47" t="str">
            <v>未入院线影院</v>
          </cell>
          <cell r="E47" t="str">
            <v>常德市</v>
          </cell>
          <cell r="F47" t="str">
            <v>鼎城区</v>
          </cell>
          <cell r="G47" t="str">
            <v>2008-01-01</v>
          </cell>
          <cell r="H47" t="str">
            <v>湖南省常德市</v>
          </cell>
          <cell r="I47" t="str">
            <v>注销</v>
          </cell>
          <cell r="J47" t="str">
            <v>0</v>
          </cell>
          <cell r="K47" t="str">
            <v>0</v>
          </cell>
          <cell r="L47" t="str">
            <v>常德市鼎城区影剧院</v>
          </cell>
        </row>
        <row r="48">
          <cell r="B48">
            <v>43021401</v>
          </cell>
          <cell r="C48" t="str">
            <v>湖南省株洲市腾龙大酒店影城</v>
          </cell>
          <cell r="D48" t="str">
            <v>广东大地电影院线股份有限公司</v>
          </cell>
          <cell r="E48" t="str">
            <v>株洲市</v>
          </cell>
          <cell r="F48" t="str">
            <v>石峰区</v>
          </cell>
          <cell r="G48" t="str">
            <v>2014-12-05</v>
          </cell>
          <cell r="H48" t="str">
            <v>湖南省株洲市云龙示范区明礼路智谷商业街1号栋</v>
          </cell>
          <cell r="I48" t="str">
            <v>营业</v>
          </cell>
          <cell r="J48" t="str">
            <v>4</v>
          </cell>
          <cell r="K48" t="str">
            <v>375</v>
          </cell>
          <cell r="L48" t="str">
            <v>湖南腾龙大酒店有限公司</v>
          </cell>
        </row>
        <row r="49">
          <cell r="B49">
            <v>43130201</v>
          </cell>
          <cell r="C49" t="str">
            <v>吉首市新天地影城</v>
          </cell>
          <cell r="D49" t="str">
            <v>湖南潇湘影视传播有限责任公司</v>
          </cell>
          <cell r="E49" t="str">
            <v>湘西土家族苗族自治州</v>
          </cell>
          <cell r="F49" t="str">
            <v>吉首市</v>
          </cell>
          <cell r="G49" t="str">
            <v>2013-12-30</v>
          </cell>
          <cell r="H49" t="str">
            <v>湖南省湘西土家族苗族自治州吉首市武陵东路步步高广场六楼</v>
          </cell>
          <cell r="I49" t="str">
            <v>营业</v>
          </cell>
          <cell r="J49" t="str">
            <v>6</v>
          </cell>
          <cell r="K49" t="str">
            <v>926</v>
          </cell>
          <cell r="L49" t="str">
            <v>吉首市新天地影城有限公司</v>
          </cell>
        </row>
        <row r="50">
          <cell r="B50">
            <v>43037001</v>
          </cell>
          <cell r="C50" t="str">
            <v>湘潭群艺影剧院</v>
          </cell>
          <cell r="D50" t="str">
            <v>湖南潇湘影视传播有限责任公司</v>
          </cell>
          <cell r="E50" t="str">
            <v>湘潭市</v>
          </cell>
          <cell r="F50" t="str">
            <v>市辖区</v>
          </cell>
          <cell r="G50" t="str">
            <v>2008-01-01</v>
          </cell>
          <cell r="H50" t="str">
            <v>湖南省湘潭市</v>
          </cell>
          <cell r="I50" t="str">
            <v>注销</v>
          </cell>
          <cell r="J50" t="str">
            <v>0</v>
          </cell>
          <cell r="K50" t="str">
            <v>0</v>
          </cell>
          <cell r="L50" t="str">
            <v>湘潭群艺影剧院</v>
          </cell>
        </row>
        <row r="51">
          <cell r="B51">
            <v>43140301</v>
          </cell>
          <cell r="C51" t="str">
            <v>湖南省桑植县华耀国际影城</v>
          </cell>
          <cell r="D51" t="str">
            <v>北京红鲤鱼数字电影院线有限公司</v>
          </cell>
          <cell r="E51" t="str">
            <v>张家界市</v>
          </cell>
          <cell r="F51" t="str">
            <v>桑植县</v>
          </cell>
          <cell r="G51" t="str">
            <v>2013-12-30</v>
          </cell>
          <cell r="H51" t="str">
            <v>湖南省张家界市桑植县澧源镇高家坪科赛广场B栋109号</v>
          </cell>
          <cell r="I51" t="str">
            <v>营业</v>
          </cell>
          <cell r="J51" t="str">
            <v>3</v>
          </cell>
          <cell r="K51" t="str">
            <v>431</v>
          </cell>
          <cell r="L51" t="str">
            <v>湖南桑植华耀国际影城有限公司</v>
          </cell>
        </row>
        <row r="52">
          <cell r="B52">
            <v>43013001</v>
          </cell>
          <cell r="C52" t="str">
            <v>湖南省长沙市MC影城星都店</v>
          </cell>
          <cell r="D52" t="str">
            <v>深圳市中影南方电影新干线有限公司</v>
          </cell>
          <cell r="E52" t="str">
            <v>长沙市</v>
          </cell>
          <cell r="F52" t="str">
            <v>长沙县</v>
          </cell>
          <cell r="G52" t="str">
            <v>2013-04-15</v>
          </cell>
          <cell r="H52" t="str">
            <v>湖南省长沙市长沙县星沙镇经济技术开发区板仓南路26号尚都花园城6栋2层</v>
          </cell>
          <cell r="I52" t="str">
            <v>营业</v>
          </cell>
          <cell r="J52" t="str">
            <v>4</v>
          </cell>
          <cell r="K52" t="str">
            <v>561</v>
          </cell>
          <cell r="L52" t="str">
            <v>长沙乐田星都影城有限公司</v>
          </cell>
        </row>
        <row r="53">
          <cell r="B53">
            <v>43110601</v>
          </cell>
          <cell r="C53" t="str">
            <v>湖南省祁阳大视界影城</v>
          </cell>
          <cell r="D53" t="str">
            <v>湖南楚湘影业有限责任公司</v>
          </cell>
          <cell r="E53" t="str">
            <v>永州市</v>
          </cell>
          <cell r="F53" t="str">
            <v>祁阳县</v>
          </cell>
          <cell r="G53" t="str">
            <v>2013-02-18</v>
          </cell>
          <cell r="H53" t="str">
            <v>湖南省永州市祁阳县龙山街道办事处民生北路54号（万寿宫宾馆三楼）</v>
          </cell>
          <cell r="I53" t="str">
            <v>营业</v>
          </cell>
          <cell r="J53" t="str">
            <v>5</v>
          </cell>
          <cell r="K53" t="str">
            <v>451</v>
          </cell>
          <cell r="L53" t="str">
            <v>祁阳县万寿宫宾馆有限公司大视界影城分公司</v>
          </cell>
        </row>
        <row r="54">
          <cell r="B54">
            <v>43041701</v>
          </cell>
          <cell r="C54" t="str">
            <v>衡阳金逸影城</v>
          </cell>
          <cell r="D54" t="str">
            <v>广州金逸珠江电影院线有限公司</v>
          </cell>
          <cell r="E54" t="str">
            <v>衡阳市</v>
          </cell>
          <cell r="F54" t="str">
            <v>蒸湘区</v>
          </cell>
          <cell r="G54" t="str">
            <v>2013-06-12</v>
          </cell>
          <cell r="H54" t="str">
            <v>湖南省衡阳市蒸湘区解放大道21号步步高商场4楼</v>
          </cell>
          <cell r="I54" t="str">
            <v>营业</v>
          </cell>
          <cell r="J54" t="str">
            <v>6</v>
          </cell>
          <cell r="K54" t="str">
            <v>1415</v>
          </cell>
          <cell r="L54" t="str">
            <v>长沙金逸电影放映有限公司衡阳分公司</v>
          </cell>
        </row>
        <row r="55">
          <cell r="B55">
            <v>43013901</v>
          </cell>
          <cell r="C55" t="str">
            <v>湖南省长沙市南郊汽车影院</v>
          </cell>
          <cell r="D55" t="str">
            <v>湖南潇湘影视传播有限责任公司</v>
          </cell>
          <cell r="E55" t="str">
            <v>长沙市</v>
          </cell>
          <cell r="F55" t="str">
            <v>天心区</v>
          </cell>
          <cell r="G55" t="str">
            <v>2013-11-30</v>
          </cell>
          <cell r="H55" t="str">
            <v>湖南省长沙市天心区新开铺路109号1栋106房</v>
          </cell>
          <cell r="I55" t="str">
            <v>营业</v>
          </cell>
          <cell r="J55" t="str">
            <v>2</v>
          </cell>
          <cell r="K55" t="str">
            <v>64</v>
          </cell>
          <cell r="L55" t="str">
            <v>长沙新纽带文化传播有限公司</v>
          </cell>
        </row>
        <row r="56">
          <cell r="B56">
            <v>43110901</v>
          </cell>
          <cell r="C56" t="str">
            <v>湖南省江永县华耀影城</v>
          </cell>
          <cell r="D56" t="str">
            <v>北京红鲤鱼数字电影院线有限公司</v>
          </cell>
          <cell r="E56" t="str">
            <v>永州市</v>
          </cell>
          <cell r="F56" t="str">
            <v>江永县</v>
          </cell>
          <cell r="G56" t="str">
            <v>2014-03-21</v>
          </cell>
          <cell r="H56" t="str">
            <v>湖南省永州市江永县永明东路知青广场B栋一层</v>
          </cell>
          <cell r="I56" t="str">
            <v>营业</v>
          </cell>
          <cell r="J56" t="str">
            <v>3</v>
          </cell>
          <cell r="K56" t="str">
            <v>327</v>
          </cell>
          <cell r="L56" t="str">
            <v>湖南江永华耀国际影城有限公司</v>
          </cell>
        </row>
        <row r="57">
          <cell r="B57">
            <v>43031201</v>
          </cell>
          <cell r="C57" t="str">
            <v>湘潭市华纳影院</v>
          </cell>
          <cell r="D57" t="str">
            <v>湖南楚湘影业有限责任公司</v>
          </cell>
          <cell r="E57" t="str">
            <v>湘潭市</v>
          </cell>
          <cell r="F57" t="str">
            <v>雨湖区</v>
          </cell>
          <cell r="G57" t="str">
            <v>2014-09-22</v>
          </cell>
          <cell r="H57" t="str">
            <v>湖南省湘潭市雨湖区科技大学北门岚天阳光汇</v>
          </cell>
          <cell r="I57" t="str">
            <v>营业</v>
          </cell>
          <cell r="J57" t="str">
            <v>3</v>
          </cell>
          <cell r="K57" t="str">
            <v>250</v>
          </cell>
          <cell r="L57" t="str">
            <v>湘潭市岚天商贸有限公司雨湖区科大时代华纳影院</v>
          </cell>
        </row>
        <row r="58">
          <cell r="B58">
            <v>43120701</v>
          </cell>
          <cell r="C58" t="str">
            <v>湖南省洪江市星辰影城</v>
          </cell>
          <cell r="D58" t="str">
            <v>北京红鲤鱼数字电影院线有限公司</v>
          </cell>
          <cell r="E58" t="str">
            <v>怀化市</v>
          </cell>
          <cell r="F58" t="str">
            <v>洪江市</v>
          </cell>
          <cell r="G58" t="str">
            <v>2013-12-23</v>
          </cell>
          <cell r="H58" t="str">
            <v>湖南省怀化市洪江市黔城镇世纪广场A栋1楼</v>
          </cell>
          <cell r="I58" t="str">
            <v>营业</v>
          </cell>
          <cell r="J58" t="str">
            <v>3</v>
          </cell>
          <cell r="K58" t="str">
            <v>209</v>
          </cell>
          <cell r="L58" t="str">
            <v>洪江市星辰影城</v>
          </cell>
        </row>
        <row r="59">
          <cell r="B59">
            <v>43121001</v>
          </cell>
          <cell r="C59" t="str">
            <v>湖南省靖州县靖天国际电影城</v>
          </cell>
          <cell r="D59" t="str">
            <v>湖南楚湘影业有限责任公司</v>
          </cell>
          <cell r="E59" t="str">
            <v>怀化市</v>
          </cell>
          <cell r="F59" t="str">
            <v>靖州苗族侗族自治县</v>
          </cell>
          <cell r="G59" t="str">
            <v>2014-03-15</v>
          </cell>
          <cell r="H59" t="str">
            <v>湖南省怀化市靖州县渠阳中路靖天国际4楼</v>
          </cell>
          <cell r="I59" t="str">
            <v>营业</v>
          </cell>
          <cell r="J59" t="str">
            <v>5</v>
          </cell>
          <cell r="K59" t="str">
            <v>463</v>
          </cell>
          <cell r="L59" t="str">
            <v>靖州县靖天国际电影有限公司</v>
          </cell>
        </row>
        <row r="60">
          <cell r="B60">
            <v>43012901</v>
          </cell>
          <cell r="C60" t="str">
            <v>湖南省浏阳市大瑶利达电影城</v>
          </cell>
          <cell r="D60" t="str">
            <v>湖南潇湘影视传播有限责任公司</v>
          </cell>
          <cell r="E60" t="str">
            <v>长沙市</v>
          </cell>
          <cell r="F60" t="str">
            <v>浏阳市</v>
          </cell>
          <cell r="G60" t="str">
            <v>2013-01-20</v>
          </cell>
          <cell r="H60" t="str">
            <v>湖南省长沙市浏阳市大瑶镇通程商业广场</v>
          </cell>
          <cell r="I60" t="str">
            <v>营业</v>
          </cell>
          <cell r="J60" t="str">
            <v>4</v>
          </cell>
          <cell r="K60" t="str">
            <v>358</v>
          </cell>
          <cell r="L60" t="str">
            <v>浏阳市大瑶利达电影城</v>
          </cell>
        </row>
        <row r="61">
          <cell r="B61">
            <v>43120601</v>
          </cell>
          <cell r="C61" t="str">
            <v>湖南省怀化市新晃县楚湘电影城</v>
          </cell>
          <cell r="D61" t="str">
            <v>湖南楚湘影业有限责任公司</v>
          </cell>
          <cell r="E61" t="str">
            <v>怀化市</v>
          </cell>
          <cell r="F61" t="str">
            <v>新晃侗族自治县</v>
          </cell>
          <cell r="G61" t="str">
            <v>2013-06-20</v>
          </cell>
          <cell r="H61" t="str">
            <v>湖南省怀化市新晃县太阳坪路14号</v>
          </cell>
          <cell r="I61" t="str">
            <v>营业</v>
          </cell>
          <cell r="J61" t="str">
            <v>3</v>
          </cell>
          <cell r="K61" t="str">
            <v>935</v>
          </cell>
          <cell r="L61" t="str">
            <v>新晃县城市影院有限公司</v>
          </cell>
        </row>
        <row r="62">
          <cell r="B62">
            <v>43120201</v>
          </cell>
          <cell r="C62" t="str">
            <v>湖南省新晃电影城</v>
          </cell>
          <cell r="D62" t="str">
            <v>北京九州中原数字电影院线</v>
          </cell>
          <cell r="E62" t="str">
            <v>怀化市</v>
          </cell>
          <cell r="F62" t="str">
            <v>新晃侗族自治县</v>
          </cell>
          <cell r="G62" t="str">
            <v>2011-01-19</v>
          </cell>
          <cell r="H62" t="str">
            <v>湖南省新晃县太阳坪路14号</v>
          </cell>
          <cell r="I62" t="str">
            <v>注销</v>
          </cell>
          <cell r="J62" t="str">
            <v>3</v>
          </cell>
          <cell r="K62" t="str">
            <v>941</v>
          </cell>
          <cell r="L62" t="str">
            <v>新晃县电影发行放映公司</v>
          </cell>
        </row>
        <row r="63">
          <cell r="B63">
            <v>43050801</v>
          </cell>
          <cell r="C63" t="str">
            <v>绥宁县电影院</v>
          </cell>
          <cell r="D63" t="str">
            <v>湖南楚湘影业有限责任公司</v>
          </cell>
          <cell r="E63" t="str">
            <v>邵阳市</v>
          </cell>
          <cell r="F63" t="str">
            <v>绥宁县</v>
          </cell>
          <cell r="G63" t="str">
            <v>2012-06-16</v>
          </cell>
          <cell r="H63" t="str">
            <v>湖南省邵阳市绥宁县长铺镇大众路4号</v>
          </cell>
          <cell r="I63" t="str">
            <v>营业</v>
          </cell>
          <cell r="J63" t="str">
            <v>3</v>
          </cell>
          <cell r="K63" t="str">
            <v>247</v>
          </cell>
          <cell r="L63" t="str">
            <v>绥宁县电影发行放映公司</v>
          </cell>
        </row>
        <row r="64">
          <cell r="B64">
            <v>43030501</v>
          </cell>
          <cell r="C64" t="str">
            <v>湘乡新三和桑梅影院</v>
          </cell>
          <cell r="D64" t="str">
            <v>湖南楚湘影业有限责任公司</v>
          </cell>
          <cell r="E64" t="str">
            <v>湘潭市</v>
          </cell>
          <cell r="F64" t="str">
            <v>湘乡市</v>
          </cell>
          <cell r="G64" t="str">
            <v>2010-12-23</v>
          </cell>
          <cell r="H64" t="str">
            <v>湖南省湘潭市湘乡市工贸新区烟酒副食大市场1栋202号</v>
          </cell>
          <cell r="I64" t="str">
            <v>注销</v>
          </cell>
          <cell r="J64" t="str">
            <v>3</v>
          </cell>
          <cell r="K64" t="str">
            <v>196</v>
          </cell>
          <cell r="L64" t="str">
            <v>湘乡新三和影视传播有限公司桑梅分公司</v>
          </cell>
        </row>
        <row r="65">
          <cell r="B65">
            <v>43040401</v>
          </cell>
          <cell r="C65" t="str">
            <v>湖南省衡阳美达国际影城</v>
          </cell>
          <cell r="D65" t="str">
            <v>湖南潇湘影视传播有限责任公司</v>
          </cell>
          <cell r="E65" t="str">
            <v>衡阳市</v>
          </cell>
          <cell r="F65" t="str">
            <v>石鼓区</v>
          </cell>
          <cell r="G65" t="str">
            <v>2010-12-04</v>
          </cell>
          <cell r="H65" t="str">
            <v>湖南省衡阳市解放路48号</v>
          </cell>
          <cell r="I65" t="str">
            <v>营业</v>
          </cell>
          <cell r="J65" t="str">
            <v>6</v>
          </cell>
          <cell r="K65" t="str">
            <v>635</v>
          </cell>
          <cell r="L65" t="str">
            <v>衡阳美达影城有限公司</v>
          </cell>
        </row>
        <row r="66">
          <cell r="B66">
            <v>43017201</v>
          </cell>
          <cell r="C66" t="str">
            <v>银宫电影院</v>
          </cell>
          <cell r="D66" t="str">
            <v>湖南潇湘影视传播有限责任公司</v>
          </cell>
          <cell r="E66" t="str">
            <v>长沙市</v>
          </cell>
          <cell r="F66" t="str">
            <v>市辖区</v>
          </cell>
          <cell r="G66" t="str">
            <v>2008-01-01</v>
          </cell>
          <cell r="H66" t="str">
            <v>湖南省长沙市</v>
          </cell>
          <cell r="I66" t="str">
            <v>注销</v>
          </cell>
          <cell r="J66" t="str">
            <v>0</v>
          </cell>
          <cell r="K66" t="str">
            <v>0</v>
          </cell>
          <cell r="L66" t="str">
            <v>银宫电影院</v>
          </cell>
        </row>
        <row r="67">
          <cell r="B67">
            <v>43041801</v>
          </cell>
          <cell r="C67" t="str">
            <v>衡山县东美影城</v>
          </cell>
          <cell r="D67" t="str">
            <v>湖南楚湘影业有限责任公司</v>
          </cell>
          <cell r="E67" t="str">
            <v>衡阳市</v>
          </cell>
          <cell r="F67" t="str">
            <v>衡山县</v>
          </cell>
          <cell r="G67" t="str">
            <v>2013-11-10</v>
          </cell>
          <cell r="H67" t="str">
            <v>湖南省衡阳市衡山县开云镇滨江北路149号</v>
          </cell>
          <cell r="I67" t="str">
            <v>营业</v>
          </cell>
          <cell r="J67" t="str">
            <v>4</v>
          </cell>
          <cell r="K67" t="str">
            <v>263</v>
          </cell>
          <cell r="L67" t="str">
            <v>衡山顺翔影业有限公司</v>
          </cell>
        </row>
        <row r="68">
          <cell r="B68">
            <v>43030201</v>
          </cell>
          <cell r="C68" t="str">
            <v>湖南湘潭市星美国际影城胜利店</v>
          </cell>
          <cell r="D68" t="str">
            <v>中影星美电影院线有限公司</v>
          </cell>
          <cell r="E68" t="str">
            <v>湘潭市</v>
          </cell>
          <cell r="F68" t="str">
            <v>岳塘区</v>
          </cell>
          <cell r="G68" t="str">
            <v>2005-05-19</v>
          </cell>
          <cell r="H68" t="str">
            <v>湖南省湘潭市建设路口岚园路4号胜利商业文化广场</v>
          </cell>
          <cell r="I68" t="str">
            <v>营业</v>
          </cell>
          <cell r="J68" t="str">
            <v>6</v>
          </cell>
          <cell r="K68" t="str">
            <v>822</v>
          </cell>
          <cell r="L68" t="str">
            <v>湘潭市星美电影有限公司</v>
          </cell>
        </row>
        <row r="69">
          <cell r="B69">
            <v>43011901</v>
          </cell>
          <cell r="C69" t="str">
            <v>湖南省长沙市太平洋影城湘府店</v>
          </cell>
          <cell r="D69" t="str">
            <v>四川太平洋电影院线有限责任公司</v>
          </cell>
          <cell r="E69" t="str">
            <v>长沙市</v>
          </cell>
          <cell r="F69" t="str">
            <v>雨花区</v>
          </cell>
          <cell r="G69" t="str">
            <v>2011-07-29</v>
          </cell>
          <cell r="H69" t="str">
            <v>湖南省长沙市雨花区湘府东路二段459号梦和商业广场四楼</v>
          </cell>
          <cell r="I69" t="str">
            <v>营业</v>
          </cell>
          <cell r="J69" t="str">
            <v>10</v>
          </cell>
          <cell r="K69" t="str">
            <v>819</v>
          </cell>
          <cell r="L69" t="str">
            <v>湖南太平洋影业投资有限公司</v>
          </cell>
        </row>
        <row r="70">
          <cell r="B70">
            <v>43030701</v>
          </cell>
          <cell r="C70" t="str">
            <v>17.5湘潭凯旋国际影院</v>
          </cell>
          <cell r="D70" t="str">
            <v>完美世界院线有限公司</v>
          </cell>
          <cell r="E70" t="str">
            <v>湘潭市</v>
          </cell>
          <cell r="F70" t="str">
            <v>湘潭县</v>
          </cell>
          <cell r="G70" t="str">
            <v>2012-01-01</v>
          </cell>
          <cell r="H70" t="str">
            <v>湖南省湘潭市湘潭县凤凰中路凯旋国际广场5层</v>
          </cell>
          <cell r="I70" t="str">
            <v>注销</v>
          </cell>
          <cell r="J70" t="str">
            <v>4</v>
          </cell>
          <cell r="K70" t="str">
            <v>503</v>
          </cell>
          <cell r="L70" t="str">
            <v>湘潭县今典影院管理有限公司</v>
          </cell>
        </row>
        <row r="71">
          <cell r="B71">
            <v>43121101</v>
          </cell>
          <cell r="C71" t="str">
            <v>湖南怀化大地影院凯邦店</v>
          </cell>
          <cell r="D71" t="str">
            <v>广东大地电影院线股份有限公司</v>
          </cell>
          <cell r="E71" t="str">
            <v>怀化市</v>
          </cell>
          <cell r="F71" t="str">
            <v>市辖区</v>
          </cell>
          <cell r="G71" t="str">
            <v>2013-12-26</v>
          </cell>
          <cell r="H71" t="str">
            <v>湖南省怀化市人民南路和人民东路交汇处凯邦万象城广场4楼</v>
          </cell>
          <cell r="I71" t="str">
            <v>营业</v>
          </cell>
          <cell r="J71" t="str">
            <v>4</v>
          </cell>
          <cell r="K71" t="str">
            <v>557</v>
          </cell>
          <cell r="L71" t="str">
            <v>广东大地影院建设有限公司怀化分公司</v>
          </cell>
        </row>
        <row r="72">
          <cell r="B72">
            <v>43041501</v>
          </cell>
          <cell r="C72" t="str">
            <v>湖南省衡阳崇尚国际影城</v>
          </cell>
          <cell r="D72" t="str">
            <v>湖南潇湘影视传播有限责任公司</v>
          </cell>
          <cell r="E72" t="str">
            <v>衡阳市</v>
          </cell>
          <cell r="F72" t="str">
            <v>雁峰区</v>
          </cell>
          <cell r="G72" t="str">
            <v>2012-12-08</v>
          </cell>
          <cell r="H72" t="str">
            <v>湖南省衡阳市雁峰区蒸阳南路2号五楼</v>
          </cell>
          <cell r="I72" t="str">
            <v>营业</v>
          </cell>
          <cell r="J72" t="str">
            <v>5</v>
          </cell>
          <cell r="K72" t="str">
            <v>733</v>
          </cell>
          <cell r="L72" t="str">
            <v>衡阳市崇尚影城有限公司</v>
          </cell>
        </row>
        <row r="73">
          <cell r="B73">
            <v>43020601</v>
          </cell>
          <cell r="C73" t="str">
            <v>株洲市滨江国际影城</v>
          </cell>
          <cell r="D73" t="str">
            <v>横店影视股份有限公司</v>
          </cell>
          <cell r="E73" t="str">
            <v>株洲市</v>
          </cell>
          <cell r="F73" t="str">
            <v>天元区</v>
          </cell>
          <cell r="G73" t="str">
            <v>2012-09-15</v>
          </cell>
          <cell r="H73" t="str">
            <v>湖南省株洲市天元区滨江商业休闲广场2栋</v>
          </cell>
          <cell r="I73" t="str">
            <v>营业</v>
          </cell>
          <cell r="J73" t="str">
            <v>4</v>
          </cell>
          <cell r="K73" t="str">
            <v>714</v>
          </cell>
          <cell r="L73" t="str">
            <v>株洲市滨江电影城有限公司</v>
          </cell>
        </row>
        <row r="74">
          <cell r="B74">
            <v>43031301</v>
          </cell>
          <cell r="C74" t="str">
            <v>湖南湘潭万达影城易俗河店</v>
          </cell>
          <cell r="D74" t="str">
            <v>霍尔果斯万达电影院线有限公司</v>
          </cell>
          <cell r="E74" t="str">
            <v>湘潭市</v>
          </cell>
          <cell r="F74" t="str">
            <v>湘潭县</v>
          </cell>
          <cell r="G74" t="str">
            <v>2014-09-30</v>
          </cell>
          <cell r="H74" t="str">
            <v>湘潭县易俗河镇凤凰路1158号同丰中央广场</v>
          </cell>
          <cell r="I74" t="str">
            <v>营业</v>
          </cell>
          <cell r="J74" t="str">
            <v>6</v>
          </cell>
          <cell r="K74" t="str">
            <v>777</v>
          </cell>
          <cell r="L74" t="str">
            <v>湘潭万达电影城有限公司易俗河同丰广场店</v>
          </cell>
        </row>
        <row r="75">
          <cell r="B75">
            <v>43020801</v>
          </cell>
          <cell r="C75" t="str">
            <v>株洲17.5影城中心广场店</v>
          </cell>
          <cell r="D75" t="str">
            <v>完美世界院线有限公司</v>
          </cell>
          <cell r="E75" t="str">
            <v>株洲市</v>
          </cell>
          <cell r="F75" t="str">
            <v>芦淞区</v>
          </cell>
          <cell r="G75" t="str">
            <v>2012-09-20</v>
          </cell>
          <cell r="H75" t="str">
            <v>湖南省株洲市建设南路108号家润多广场三楼</v>
          </cell>
          <cell r="I75" t="str">
            <v>注销</v>
          </cell>
          <cell r="J75" t="str">
            <v>8</v>
          </cell>
          <cell r="K75" t="str">
            <v>834</v>
          </cell>
          <cell r="L75" t="str">
            <v>株洲今典旺角影城有限公司</v>
          </cell>
        </row>
        <row r="76">
          <cell r="B76">
            <v>43051001</v>
          </cell>
          <cell r="C76" t="str">
            <v>湖南省邵东县横店电影城</v>
          </cell>
          <cell r="D76" t="str">
            <v>横店影视股份有限公司</v>
          </cell>
          <cell r="E76" t="str">
            <v>邵阳市</v>
          </cell>
          <cell r="F76" t="str">
            <v>邵东县</v>
          </cell>
          <cell r="G76" t="str">
            <v>2013-05-29</v>
          </cell>
          <cell r="H76" t="str">
            <v>湖南省邵阳市邵东县衡宝路376-378号</v>
          </cell>
          <cell r="I76" t="str">
            <v>营业</v>
          </cell>
          <cell r="J76" t="str">
            <v>5</v>
          </cell>
          <cell r="K76" t="str">
            <v>563</v>
          </cell>
          <cell r="L76" t="str">
            <v>横店影视股份有限公司邵东电影城分公司</v>
          </cell>
        </row>
        <row r="77">
          <cell r="B77">
            <v>43014501</v>
          </cell>
          <cell r="C77" t="str">
            <v>湖南省长沙市MC影城环奥店</v>
          </cell>
          <cell r="D77" t="str">
            <v>湖南潇湘影视传播有限责任公司</v>
          </cell>
          <cell r="E77" t="str">
            <v>长沙市</v>
          </cell>
          <cell r="F77" t="str">
            <v>望城区</v>
          </cell>
          <cell r="G77" t="str">
            <v>2014-09-22</v>
          </cell>
          <cell r="H77" t="str">
            <v>湖南省长沙市望城区雷锋大道668号环球奥特莱斯C4栋</v>
          </cell>
          <cell r="I77" t="str">
            <v>营业</v>
          </cell>
          <cell r="J77" t="str">
            <v>11</v>
          </cell>
          <cell r="K77" t="str">
            <v>1915</v>
          </cell>
          <cell r="L77" t="str">
            <v>长沙乐田环奥影城有限公司</v>
          </cell>
        </row>
        <row r="78">
          <cell r="B78">
            <v>43050601</v>
          </cell>
          <cell r="C78" t="str">
            <v>邵阳县楚湘夫夷影城</v>
          </cell>
          <cell r="D78" t="str">
            <v>湖南楚湘影业有限责任公司</v>
          </cell>
          <cell r="E78" t="str">
            <v>邵阳市</v>
          </cell>
          <cell r="F78" t="str">
            <v>邵阳县</v>
          </cell>
          <cell r="G78" t="str">
            <v>2011-12-01</v>
          </cell>
          <cell r="H78" t="str">
            <v>湖南省邵阳市邵阳县塘渡口镇凤凰街</v>
          </cell>
          <cell r="I78" t="str">
            <v>营业</v>
          </cell>
          <cell r="J78" t="str">
            <v>3</v>
          </cell>
          <cell r="K78" t="str">
            <v>210</v>
          </cell>
          <cell r="L78" t="str">
            <v>邵阳县楚湘夫夷传媒有限公司</v>
          </cell>
        </row>
        <row r="79">
          <cell r="B79">
            <v>43050101</v>
          </cell>
          <cell r="C79" t="str">
            <v>湖南省邵阳市大众电影院</v>
          </cell>
          <cell r="D79" t="str">
            <v>湖南楚湘影业有限责任公司</v>
          </cell>
          <cell r="E79" t="str">
            <v>邵阳市</v>
          </cell>
          <cell r="F79" t="str">
            <v>双清区</v>
          </cell>
          <cell r="G79" t="str">
            <v>2010-10-22</v>
          </cell>
          <cell r="H79" t="str">
            <v>湖南省邵阳市双清区东风路338号</v>
          </cell>
          <cell r="I79" t="str">
            <v>注销</v>
          </cell>
          <cell r="J79" t="str">
            <v>4</v>
          </cell>
          <cell r="K79" t="str">
            <v>468</v>
          </cell>
          <cell r="L79" t="str">
            <v>邵阳市电影公司大众电影院</v>
          </cell>
        </row>
        <row r="80">
          <cell r="B80">
            <v>43091101</v>
          </cell>
          <cell r="C80" t="str">
            <v>湖南娄底星美影城龙泰店</v>
          </cell>
          <cell r="D80" t="str">
            <v>中影星美电影院线有限公司</v>
          </cell>
          <cell r="E80" t="str">
            <v>娄底市</v>
          </cell>
          <cell r="F80" t="str">
            <v>娄星区</v>
          </cell>
          <cell r="G80" t="str">
            <v>2013-10-31</v>
          </cell>
          <cell r="H80" t="str">
            <v>湖南省娄底市娄星区长青中街龙泰上品B座5楼501室</v>
          </cell>
          <cell r="I80" t="str">
            <v>停业</v>
          </cell>
          <cell r="J80" t="str">
            <v>6</v>
          </cell>
          <cell r="K80" t="str">
            <v>706</v>
          </cell>
          <cell r="L80" t="str">
            <v>娄底市星美影城管理有限责任公司</v>
          </cell>
        </row>
        <row r="81">
          <cell r="B81">
            <v>43011301</v>
          </cell>
          <cell r="C81" t="str">
            <v>湖南省宁乡县潇湘国际影城</v>
          </cell>
          <cell r="D81" t="str">
            <v>湖南潇湘影视传播有限责任公司</v>
          </cell>
          <cell r="E81" t="str">
            <v>长沙市</v>
          </cell>
          <cell r="F81" t="str">
            <v>宁乡市</v>
          </cell>
          <cell r="G81" t="str">
            <v>2012-04-15</v>
          </cell>
          <cell r="H81" t="str">
            <v>湖南省长沙市宁乡县玉潭镇花明北路（水晶郦城四楼）</v>
          </cell>
          <cell r="I81" t="str">
            <v>营业</v>
          </cell>
          <cell r="J81" t="str">
            <v>6</v>
          </cell>
          <cell r="K81" t="str">
            <v>1088</v>
          </cell>
          <cell r="L81" t="str">
            <v>宁乡潇影电影城有限公司</v>
          </cell>
        </row>
        <row r="82">
          <cell r="B82">
            <v>43012501</v>
          </cell>
          <cell r="C82" t="str">
            <v>湖南长沙市万达影城桐梓坡店</v>
          </cell>
          <cell r="D82" t="str">
            <v>霍尔果斯万达电影院线有限公司</v>
          </cell>
          <cell r="E82" t="str">
            <v>长沙市</v>
          </cell>
          <cell r="F82" t="str">
            <v>岳麓区</v>
          </cell>
          <cell r="G82" t="str">
            <v>2012-03-01</v>
          </cell>
          <cell r="H82" t="str">
            <v>湖南省长沙市岳麓区桐梓坡路与金星大道交汇处东北角步步高商业广场九楼</v>
          </cell>
          <cell r="I82" t="str">
            <v>营业</v>
          </cell>
          <cell r="J82" t="str">
            <v>7</v>
          </cell>
          <cell r="K82" t="str">
            <v>1416</v>
          </cell>
          <cell r="L82" t="str">
            <v>长沙万达国际电影城有限公司桐梓坡店</v>
          </cell>
        </row>
        <row r="83">
          <cell r="B83">
            <v>43077101</v>
          </cell>
          <cell r="C83" t="str">
            <v>益阳市益阳市剧院</v>
          </cell>
          <cell r="D83" t="str">
            <v>湖南楚湘影业有限责任公司</v>
          </cell>
          <cell r="E83" t="str">
            <v>益阳市</v>
          </cell>
          <cell r="F83" t="str">
            <v>市辖区</v>
          </cell>
          <cell r="G83" t="str">
            <v>2008-01-01</v>
          </cell>
          <cell r="H83" t="str">
            <v>湖南省益阳市</v>
          </cell>
          <cell r="I83" t="str">
            <v>注销</v>
          </cell>
          <cell r="J83" t="str">
            <v>0</v>
          </cell>
          <cell r="K83" t="str">
            <v>0</v>
          </cell>
          <cell r="L83" t="str">
            <v>益阳市益阳市剧院</v>
          </cell>
        </row>
        <row r="84">
          <cell r="B84">
            <v>43030601</v>
          </cell>
          <cell r="C84" t="str">
            <v>湖南省韶山市城市影院</v>
          </cell>
          <cell r="D84" t="str">
            <v>北京九州中原数字电影院线</v>
          </cell>
          <cell r="E84" t="str">
            <v>湘潭市</v>
          </cell>
          <cell r="F84" t="str">
            <v>韶山市</v>
          </cell>
          <cell r="G84" t="str">
            <v>2011-07-13</v>
          </cell>
          <cell r="H84" t="str">
            <v>湖南省韶山市英雄路</v>
          </cell>
          <cell r="I84" t="str">
            <v>营业</v>
          </cell>
          <cell r="J84" t="str">
            <v>3</v>
          </cell>
          <cell r="K84" t="str">
            <v>489</v>
          </cell>
          <cell r="L84" t="str">
            <v>韶山城市影院有限公司</v>
          </cell>
        </row>
        <row r="85">
          <cell r="B85">
            <v>43040201</v>
          </cell>
          <cell r="C85" t="str">
            <v>耒阳市五一影剧院</v>
          </cell>
          <cell r="D85" t="str">
            <v>湖南楚湘影业有限责任公司</v>
          </cell>
          <cell r="E85" t="str">
            <v>衡阳市</v>
          </cell>
          <cell r="F85" t="str">
            <v>耒阳市</v>
          </cell>
          <cell r="G85" t="str">
            <v>2010-04-23</v>
          </cell>
          <cell r="H85" t="str">
            <v>湖南省耒阳市五一东路</v>
          </cell>
          <cell r="I85" t="str">
            <v>注销</v>
          </cell>
          <cell r="J85" t="str">
            <v>3</v>
          </cell>
          <cell r="K85" t="str">
            <v>815</v>
          </cell>
          <cell r="L85" t="str">
            <v>耒阳市影业公司五一影剧院</v>
          </cell>
        </row>
        <row r="86">
          <cell r="B86">
            <v>43081801</v>
          </cell>
          <cell r="C86" t="str">
            <v>常德美逸影城</v>
          </cell>
          <cell r="D86" t="str">
            <v>广州金逸珠江电影院线有限公司</v>
          </cell>
          <cell r="E86" t="str">
            <v>常德市</v>
          </cell>
          <cell r="F86" t="str">
            <v>武陵区</v>
          </cell>
          <cell r="G86" t="str">
            <v>2014-10-17</v>
          </cell>
          <cell r="H86" t="str">
            <v>湖南省常德市武陵区武陵大道1509号泽云广场11号楼4层</v>
          </cell>
          <cell r="I86" t="str">
            <v>营业</v>
          </cell>
          <cell r="J86" t="str">
            <v>7</v>
          </cell>
          <cell r="K86" t="str">
            <v>1630</v>
          </cell>
          <cell r="L86" t="str">
            <v>常德光逸电影放映有限公司</v>
          </cell>
        </row>
        <row r="87">
          <cell r="B87">
            <v>43061101</v>
          </cell>
          <cell r="C87" t="str">
            <v>湖南省华容县三和国际影城</v>
          </cell>
          <cell r="D87" t="str">
            <v>湖南楚湘影业有限责任公司</v>
          </cell>
          <cell r="E87" t="str">
            <v>岳阳市</v>
          </cell>
          <cell r="F87" t="str">
            <v>华容县</v>
          </cell>
          <cell r="G87" t="str">
            <v>2013-11-28</v>
          </cell>
          <cell r="H87" t="str">
            <v>湖南省岳阳市华容县城市广场B2区6栋3楼</v>
          </cell>
          <cell r="I87" t="str">
            <v>营业</v>
          </cell>
          <cell r="J87" t="str">
            <v>8</v>
          </cell>
          <cell r="K87" t="str">
            <v>794</v>
          </cell>
          <cell r="L87" t="str">
            <v>华容县三和影视文化传媒有限公司</v>
          </cell>
        </row>
        <row r="88">
          <cell r="B88">
            <v>43031001</v>
          </cell>
          <cell r="C88" t="str">
            <v>湖南湘潭大地影院时尚魔方店</v>
          </cell>
          <cell r="D88" t="str">
            <v>广东大地电影院线股份有限公司</v>
          </cell>
          <cell r="E88" t="str">
            <v>湘潭市</v>
          </cell>
          <cell r="F88" t="str">
            <v>雨湖区</v>
          </cell>
          <cell r="G88" t="str">
            <v>2013-08-23</v>
          </cell>
          <cell r="H88" t="str">
            <v>湖南省湘潭市雨湖区建设北路5号时尚魔方商场4楼</v>
          </cell>
          <cell r="I88" t="str">
            <v>营业</v>
          </cell>
          <cell r="J88" t="str">
            <v>6</v>
          </cell>
          <cell r="K88" t="str">
            <v>677</v>
          </cell>
          <cell r="L88" t="str">
            <v>大地影院发展有限公司湘潭雨湖分公司</v>
          </cell>
        </row>
        <row r="89">
          <cell r="B89">
            <v>43081701</v>
          </cell>
          <cell r="C89" t="str">
            <v>常德市车玛仕汽车电影院</v>
          </cell>
          <cell r="D89" t="str">
            <v>中影星美电影院线有限公司</v>
          </cell>
          <cell r="E89" t="str">
            <v>常德市</v>
          </cell>
          <cell r="F89" t="str">
            <v>市辖区</v>
          </cell>
          <cell r="G89" t="str">
            <v>2014-08-16</v>
          </cell>
          <cell r="H89" t="str">
            <v>湖南省常德市武陵区柳叶湖街道白石村六组</v>
          </cell>
          <cell r="I89" t="str">
            <v>注销</v>
          </cell>
          <cell r="J89" t="str">
            <v>1</v>
          </cell>
          <cell r="K89" t="str">
            <v>40</v>
          </cell>
          <cell r="L89" t="str">
            <v>常德市车玛仕汽车电影放映有限责任公司</v>
          </cell>
        </row>
        <row r="90">
          <cell r="B90">
            <v>43100201</v>
          </cell>
          <cell r="C90" t="str">
            <v>湖南省郴州市桂阳县电影院</v>
          </cell>
          <cell r="D90" t="str">
            <v>湖南楚湘影业有限责任公司</v>
          </cell>
          <cell r="E90" t="str">
            <v>郴州市</v>
          </cell>
          <cell r="F90" t="str">
            <v>桂阳县</v>
          </cell>
          <cell r="G90" t="str">
            <v>2011-07-21</v>
          </cell>
          <cell r="H90" t="str">
            <v>湖南省郴州市桂阳县城关镇向阳路11号</v>
          </cell>
          <cell r="I90" t="str">
            <v>营业</v>
          </cell>
          <cell r="J90" t="str">
            <v>3</v>
          </cell>
          <cell r="K90" t="str">
            <v>618</v>
          </cell>
          <cell r="L90" t="str">
            <v>桂阳县电影发行放映公司</v>
          </cell>
        </row>
        <row r="91">
          <cell r="B91">
            <v>43050401</v>
          </cell>
          <cell r="C91" t="str">
            <v>湖南省新宁县崀山影城</v>
          </cell>
          <cell r="D91" t="str">
            <v>湖南楚湘影业有限责任公司</v>
          </cell>
          <cell r="E91" t="str">
            <v>邵阳市</v>
          </cell>
          <cell r="F91" t="str">
            <v>新宁县</v>
          </cell>
          <cell r="G91" t="str">
            <v>2011-09-22</v>
          </cell>
          <cell r="H91" t="str">
            <v>湖南省邵阳市新宁县解放路189号好日子步行街</v>
          </cell>
          <cell r="I91" t="str">
            <v>营业</v>
          </cell>
          <cell r="J91" t="str">
            <v>3</v>
          </cell>
          <cell r="K91" t="str">
            <v>325</v>
          </cell>
          <cell r="L91" t="str">
            <v>新宁县崀山影城有限公司</v>
          </cell>
        </row>
        <row r="92">
          <cell r="B92">
            <v>43080701</v>
          </cell>
          <cell r="C92" t="str">
            <v>湖南省常德市桃源县漳江影城</v>
          </cell>
          <cell r="D92" t="str">
            <v>湖南楚湘影业有限责任公司</v>
          </cell>
          <cell r="E92" t="str">
            <v>常德市</v>
          </cell>
          <cell r="F92" t="str">
            <v>桃源县</v>
          </cell>
          <cell r="G92" t="str">
            <v>2010-12-27</v>
          </cell>
          <cell r="H92" t="str">
            <v>湖南省常德市桃源县漳江中路</v>
          </cell>
          <cell r="I92" t="str">
            <v>注销</v>
          </cell>
          <cell r="J92" t="str">
            <v>3</v>
          </cell>
          <cell r="K92" t="str">
            <v>392</v>
          </cell>
          <cell r="L92" t="str">
            <v>桃源县漳江影城有限公司</v>
          </cell>
        </row>
        <row r="93">
          <cell r="B93">
            <v>43050701</v>
          </cell>
          <cell r="C93" t="str">
            <v>隆回楚湘影城</v>
          </cell>
          <cell r="D93" t="str">
            <v>湖南楚湘影业有限责任公司</v>
          </cell>
          <cell r="E93" t="str">
            <v>邵阳市</v>
          </cell>
          <cell r="F93" t="str">
            <v>隆回县</v>
          </cell>
          <cell r="G93" t="str">
            <v>2012-06-28</v>
          </cell>
          <cell r="H93" t="str">
            <v>湖南省邵阳市隆回县桃洪镇桃洪中路119号</v>
          </cell>
          <cell r="I93" t="str">
            <v>营业</v>
          </cell>
          <cell r="J93" t="str">
            <v>4</v>
          </cell>
          <cell r="K93" t="str">
            <v>472</v>
          </cell>
          <cell r="L93" t="str">
            <v>隆回楚湘影城有限公司</v>
          </cell>
        </row>
        <row r="94">
          <cell r="B94">
            <v>43031501</v>
          </cell>
          <cell r="C94" t="str">
            <v>湖南湘潭万达影城东方红店</v>
          </cell>
          <cell r="D94" t="str">
            <v>霍尔果斯万达电影院线有限公司</v>
          </cell>
          <cell r="E94" t="str">
            <v>湘潭市</v>
          </cell>
          <cell r="F94" t="str">
            <v>岳塘区</v>
          </cell>
          <cell r="G94" t="str">
            <v>2014-11-15</v>
          </cell>
          <cell r="H94" t="str">
            <v>湘潭市岳塘区宝塔街道湖湘南路8号01016064号</v>
          </cell>
          <cell r="I94" t="str">
            <v>营业</v>
          </cell>
          <cell r="J94" t="str">
            <v>7</v>
          </cell>
          <cell r="K94" t="str">
            <v>1075</v>
          </cell>
          <cell r="L94" t="str">
            <v>湘潭万达电影城有限公司东方红广场店</v>
          </cell>
        </row>
        <row r="95">
          <cell r="B95">
            <v>43090202</v>
          </cell>
          <cell r="C95" t="str">
            <v>湖南省潇湘冷江广电影院</v>
          </cell>
          <cell r="D95" t="str">
            <v>湖南潇湘影视传播有限责任公司</v>
          </cell>
          <cell r="E95" t="str">
            <v>娄底市</v>
          </cell>
          <cell r="F95" t="str">
            <v>冷水江市</v>
          </cell>
          <cell r="G95" t="str">
            <v>2010-06-30</v>
          </cell>
          <cell r="H95" t="str">
            <v>湖南省冷水江市布溪锑都南路</v>
          </cell>
          <cell r="I95" t="str">
            <v>注销</v>
          </cell>
          <cell r="J95" t="str">
            <v>1</v>
          </cell>
          <cell r="K95" t="str">
            <v>170</v>
          </cell>
          <cell r="L95" t="str">
            <v>冷水江市广播电视广告中心</v>
          </cell>
        </row>
        <row r="96">
          <cell r="B96">
            <v>43051101</v>
          </cell>
          <cell r="C96" t="str">
            <v>邵阳市友谊联都影城</v>
          </cell>
          <cell r="D96" t="str">
            <v>湖南楚湘影业有限责任公司</v>
          </cell>
          <cell r="E96" t="str">
            <v>邵阳市</v>
          </cell>
          <cell r="F96" t="str">
            <v>市辖区</v>
          </cell>
          <cell r="G96" t="str">
            <v>2013-06-22</v>
          </cell>
          <cell r="H96" t="str">
            <v>湖南省邵阳市大祥区西湖桥头友谊联都商城四楼</v>
          </cell>
          <cell r="I96" t="str">
            <v>营业</v>
          </cell>
          <cell r="J96" t="str">
            <v>4</v>
          </cell>
          <cell r="K96" t="str">
            <v>276</v>
          </cell>
          <cell r="L96" t="str">
            <v>邵阳市友谊联都影城有限公司</v>
          </cell>
        </row>
        <row r="97">
          <cell r="B97">
            <v>43020311</v>
          </cell>
          <cell r="C97" t="str">
            <v>湖南省醴陵市潇湘影城</v>
          </cell>
          <cell r="D97" t="str">
            <v>湖南潇湘影视传播有限责任公司</v>
          </cell>
          <cell r="E97" t="str">
            <v>株洲市</v>
          </cell>
          <cell r="F97" t="str">
            <v>醴陵市</v>
          </cell>
          <cell r="G97" t="str">
            <v>2010-11-10</v>
          </cell>
          <cell r="H97" t="str">
            <v>湖南省株洲市醴陵市瓷城大道51号文化商业广场5楼</v>
          </cell>
          <cell r="I97" t="str">
            <v>营业</v>
          </cell>
          <cell r="J97" t="str">
            <v>5</v>
          </cell>
          <cell r="K97" t="str">
            <v>678</v>
          </cell>
          <cell r="L97" t="str">
            <v>醴陵潇湘影城有限公司</v>
          </cell>
        </row>
        <row r="98">
          <cell r="B98">
            <v>43081201</v>
          </cell>
          <cell r="C98" t="str">
            <v>湖南省安乡县大影易国际影城</v>
          </cell>
          <cell r="D98" t="str">
            <v>湖南潇湘影视传播有限责任公司</v>
          </cell>
          <cell r="E98" t="str">
            <v>常德市</v>
          </cell>
          <cell r="F98" t="str">
            <v>安乡县</v>
          </cell>
          <cell r="G98" t="str">
            <v>2013-04-28</v>
          </cell>
          <cell r="H98" t="str">
            <v>湖南省常德市安乡县深柳镇文昌湾社区浙江路口现代城一号楼502号</v>
          </cell>
          <cell r="I98" t="str">
            <v>注销</v>
          </cell>
          <cell r="J98" t="str">
            <v>3</v>
          </cell>
          <cell r="K98" t="str">
            <v>272</v>
          </cell>
          <cell r="L98" t="str">
            <v>湖南大影易影视文化传媒有限公司</v>
          </cell>
        </row>
        <row r="99">
          <cell r="B99">
            <v>43130101</v>
          </cell>
          <cell r="C99" t="str">
            <v>湘西边城影院</v>
          </cell>
          <cell r="D99" t="str">
            <v>湖南楚湘影业有限责任公司</v>
          </cell>
          <cell r="E99" t="str">
            <v>湘西土家族苗族自治州</v>
          </cell>
          <cell r="F99" t="str">
            <v>吉首市</v>
          </cell>
          <cell r="G99" t="str">
            <v>2008-12-01</v>
          </cell>
          <cell r="H99" t="str">
            <v>湖南省吉首市人民北路99号</v>
          </cell>
          <cell r="I99" t="str">
            <v>营业</v>
          </cell>
          <cell r="J99" t="str">
            <v>5</v>
          </cell>
          <cell r="K99" t="str">
            <v>522</v>
          </cell>
          <cell r="L99" t="str">
            <v>湘西自治州边城影院有限公司</v>
          </cell>
        </row>
        <row r="100">
          <cell r="B100">
            <v>43020501</v>
          </cell>
          <cell r="C100" t="str">
            <v>湖南省株洲美达影城</v>
          </cell>
          <cell r="D100" t="str">
            <v>横店影视股份有限公司</v>
          </cell>
          <cell r="E100" t="str">
            <v>株洲市</v>
          </cell>
          <cell r="F100" t="str">
            <v>芦淞区</v>
          </cell>
          <cell r="G100" t="str">
            <v>2012-08-26</v>
          </cell>
          <cell r="H100" t="str">
            <v>湖南省株洲市芦淞区钟鼓岭路118号</v>
          </cell>
          <cell r="I100" t="str">
            <v>营业</v>
          </cell>
          <cell r="J100" t="str">
            <v>7</v>
          </cell>
          <cell r="K100" t="str">
            <v>954</v>
          </cell>
          <cell r="L100" t="str">
            <v>株洲美达影城有限公司</v>
          </cell>
        </row>
        <row r="101">
          <cell r="B101">
            <v>43087101</v>
          </cell>
          <cell r="C101" t="str">
            <v>常德市人民电影院</v>
          </cell>
          <cell r="D101" t="str">
            <v>湖南楚湘影业有限责任公司</v>
          </cell>
          <cell r="E101" t="str">
            <v>常德市</v>
          </cell>
          <cell r="F101" t="str">
            <v>市辖区</v>
          </cell>
          <cell r="G101" t="str">
            <v>2008-01-01</v>
          </cell>
          <cell r="H101" t="str">
            <v>湖南省常德市</v>
          </cell>
          <cell r="I101" t="str">
            <v>注销</v>
          </cell>
          <cell r="J101" t="str">
            <v>0</v>
          </cell>
          <cell r="K101" t="str">
            <v>0</v>
          </cell>
          <cell r="L101" t="str">
            <v>常德市人民电影院</v>
          </cell>
        </row>
        <row r="102">
          <cell r="B102">
            <v>43120801</v>
          </cell>
          <cell r="C102" t="str">
            <v>湖南省怀化市溆浦县卢峰国际影城</v>
          </cell>
          <cell r="D102" t="str">
            <v>湖南楚湘影业有限责任公司</v>
          </cell>
          <cell r="E102" t="str">
            <v>怀化市</v>
          </cell>
          <cell r="F102" t="str">
            <v>溆浦县</v>
          </cell>
          <cell r="G102" t="str">
            <v>2013-12-24</v>
          </cell>
          <cell r="H102" t="str">
            <v>湖南省怀化市溆浦县卢峰镇警予西路68号</v>
          </cell>
          <cell r="I102" t="str">
            <v>营业</v>
          </cell>
          <cell r="J102" t="str">
            <v>4</v>
          </cell>
          <cell r="K102" t="str">
            <v>212</v>
          </cell>
          <cell r="L102" t="str">
            <v>溆浦县电影发行放映公司卢峰数字电影影视城</v>
          </cell>
        </row>
        <row r="103">
          <cell r="B103">
            <v>43110101</v>
          </cell>
          <cell r="C103" t="str">
            <v>湖南省祁阳县星光影城</v>
          </cell>
          <cell r="D103" t="str">
            <v>北京九州中原数字电影院线</v>
          </cell>
          <cell r="E103" t="str">
            <v>永州市</v>
          </cell>
          <cell r="F103" t="str">
            <v>祁阳县</v>
          </cell>
          <cell r="G103" t="str">
            <v>2010-06-08</v>
          </cell>
          <cell r="H103" t="str">
            <v>湖南祁阳县皇府步行街一楼</v>
          </cell>
          <cell r="I103" t="str">
            <v>注销</v>
          </cell>
          <cell r="J103" t="str">
            <v>0</v>
          </cell>
          <cell r="K103" t="str">
            <v>0</v>
          </cell>
          <cell r="L103" t="str">
            <v>湖南省祁阳县星光影城</v>
          </cell>
        </row>
        <row r="104">
          <cell r="B104">
            <v>43017001</v>
          </cell>
          <cell r="C104" t="str">
            <v>红色剧院</v>
          </cell>
          <cell r="D104" t="str">
            <v>湖南楚湘影业有限责任公司</v>
          </cell>
          <cell r="E104" t="str">
            <v>长沙市</v>
          </cell>
          <cell r="F104" t="str">
            <v>市辖区</v>
          </cell>
          <cell r="G104" t="str">
            <v>2008-01-01</v>
          </cell>
          <cell r="H104" t="str">
            <v>湖南省长沙市</v>
          </cell>
          <cell r="I104" t="str">
            <v>注销</v>
          </cell>
          <cell r="J104" t="str">
            <v>0</v>
          </cell>
          <cell r="K104" t="str">
            <v>0</v>
          </cell>
          <cell r="L104" t="str">
            <v>红色剧院</v>
          </cell>
        </row>
        <row r="105">
          <cell r="B105">
            <v>43070801</v>
          </cell>
          <cell r="C105" t="str">
            <v>桃江华耀国际影城</v>
          </cell>
          <cell r="D105" t="str">
            <v>北京红鲤鱼数字电影院线有限公司</v>
          </cell>
          <cell r="E105" t="str">
            <v>益阳市</v>
          </cell>
          <cell r="F105" t="str">
            <v>桃江县</v>
          </cell>
          <cell r="G105" t="str">
            <v>2012-12-08</v>
          </cell>
          <cell r="H105" t="str">
            <v>湖南省益阳市桃江县桃花江镇资江路18-9号</v>
          </cell>
          <cell r="I105" t="str">
            <v>营业</v>
          </cell>
          <cell r="J105" t="str">
            <v>6</v>
          </cell>
          <cell r="K105" t="str">
            <v>664</v>
          </cell>
          <cell r="L105" t="str">
            <v>湖南桃江华耀国际影城有限公司</v>
          </cell>
        </row>
        <row r="106">
          <cell r="B106">
            <v>43110301</v>
          </cell>
          <cell r="C106" t="str">
            <v>宁远县高清立体影院</v>
          </cell>
          <cell r="D106" t="str">
            <v>北京红鲤鱼数字电影院线有限公司</v>
          </cell>
          <cell r="E106" t="str">
            <v>永州市</v>
          </cell>
          <cell r="F106" t="str">
            <v>宁远县</v>
          </cell>
          <cell r="G106" t="str">
            <v>2012-01-01</v>
          </cell>
          <cell r="H106" t="str">
            <v>湖南省永州市宁远县舜陵镇九亿步行街A栋二层</v>
          </cell>
          <cell r="I106" t="str">
            <v>注销</v>
          </cell>
          <cell r="J106" t="str">
            <v>1</v>
          </cell>
          <cell r="K106" t="str">
            <v>83</v>
          </cell>
          <cell r="L106" t="str">
            <v>宁远县高清立体影院</v>
          </cell>
        </row>
        <row r="107">
          <cell r="B107">
            <v>43020101</v>
          </cell>
          <cell r="C107" t="str">
            <v>湖南株洲千金影城</v>
          </cell>
          <cell r="D107" t="str">
            <v>中影星美电影院线有限公司</v>
          </cell>
          <cell r="E107" t="str">
            <v>株洲市</v>
          </cell>
          <cell r="F107" t="str">
            <v>芦淞区</v>
          </cell>
          <cell r="G107" t="str">
            <v>2003-01-01</v>
          </cell>
          <cell r="H107" t="str">
            <v>湖南省株洲市建设中路七号</v>
          </cell>
          <cell r="I107" t="str">
            <v>营业</v>
          </cell>
          <cell r="J107" t="str">
            <v>11</v>
          </cell>
          <cell r="K107" t="str">
            <v>1206</v>
          </cell>
          <cell r="L107" t="str">
            <v>株洲千金文化广场有限公司</v>
          </cell>
        </row>
        <row r="108">
          <cell r="B108">
            <v>43011601</v>
          </cell>
          <cell r="C108" t="str">
            <v>湖南省浏阳淮川通程电影城</v>
          </cell>
          <cell r="D108" t="str">
            <v>完美世界院线有限公司</v>
          </cell>
          <cell r="E108" t="str">
            <v>长沙市</v>
          </cell>
          <cell r="F108" t="str">
            <v>浏阳市</v>
          </cell>
          <cell r="G108" t="str">
            <v>2009-12-29</v>
          </cell>
          <cell r="H108" t="str">
            <v>湖南省长沙市浏阳市金沙中路</v>
          </cell>
          <cell r="I108" t="str">
            <v>注销</v>
          </cell>
          <cell r="J108" t="str">
            <v>4</v>
          </cell>
          <cell r="K108" t="str">
            <v>422</v>
          </cell>
          <cell r="L108" t="str">
            <v>浏阳市淮川通程电影城</v>
          </cell>
        </row>
        <row r="109">
          <cell r="B109">
            <v>43077001</v>
          </cell>
          <cell r="C109" t="str">
            <v>益阳市益阳银城电影院</v>
          </cell>
          <cell r="D109" t="str">
            <v>湖南楚湘影业有限责任公司</v>
          </cell>
          <cell r="E109" t="str">
            <v>益阳市</v>
          </cell>
          <cell r="F109" t="str">
            <v>市辖区</v>
          </cell>
          <cell r="G109" t="str">
            <v>2008-01-01</v>
          </cell>
          <cell r="H109" t="str">
            <v>湖南省益阳市</v>
          </cell>
          <cell r="I109" t="str">
            <v>注销</v>
          </cell>
          <cell r="J109" t="str">
            <v>0</v>
          </cell>
          <cell r="K109" t="str">
            <v>0</v>
          </cell>
          <cell r="L109" t="str">
            <v>益阳市益阳银城电影院</v>
          </cell>
        </row>
        <row r="110">
          <cell r="B110">
            <v>43080801</v>
          </cell>
          <cell r="C110" t="str">
            <v>湖南省常德市大时代影城</v>
          </cell>
          <cell r="D110" t="str">
            <v>中影数字院线（北京）有限公司</v>
          </cell>
          <cell r="E110" t="str">
            <v>常德市</v>
          </cell>
          <cell r="F110" t="str">
            <v>武陵区</v>
          </cell>
          <cell r="G110" t="str">
            <v>2011-05-18</v>
          </cell>
          <cell r="H110" t="str">
            <v>湖南省常德市洞庭大道芙蓉家园三楼</v>
          </cell>
          <cell r="I110" t="str">
            <v>营业</v>
          </cell>
          <cell r="J110" t="str">
            <v>8</v>
          </cell>
          <cell r="K110" t="str">
            <v>946</v>
          </cell>
          <cell r="L110" t="str">
            <v>常德市大时代影城有限公司</v>
          </cell>
        </row>
        <row r="111">
          <cell r="B111">
            <v>43080601</v>
          </cell>
          <cell r="C111" t="str">
            <v>湖南省常德市澧县天龙电影城</v>
          </cell>
          <cell r="D111" t="str">
            <v>湖南楚湘影业有限责任公司</v>
          </cell>
          <cell r="E111" t="str">
            <v>常德市</v>
          </cell>
          <cell r="F111" t="str">
            <v>澧县</v>
          </cell>
          <cell r="G111" t="str">
            <v>2010-07-08</v>
          </cell>
          <cell r="H111" t="str">
            <v>湖南省澧县澧阳镇澧州大道</v>
          </cell>
          <cell r="I111" t="str">
            <v>注销</v>
          </cell>
          <cell r="J111" t="str">
            <v>3</v>
          </cell>
          <cell r="K111" t="str">
            <v>357</v>
          </cell>
          <cell r="L111" t="str">
            <v>澧县天龙电影城</v>
          </cell>
        </row>
        <row r="112">
          <cell r="B112">
            <v>43010501</v>
          </cell>
          <cell r="C112" t="str">
            <v>湖南长沙通程电影城</v>
          </cell>
          <cell r="D112" t="str">
            <v>湖南潇湘影视传播有限责任公司</v>
          </cell>
          <cell r="E112" t="str">
            <v>长沙市</v>
          </cell>
          <cell r="F112" t="str">
            <v>岳麓区</v>
          </cell>
          <cell r="G112" t="str">
            <v>2003-01-01</v>
          </cell>
          <cell r="H112" t="str">
            <v>湖南省长沙市枫林路一号</v>
          </cell>
          <cell r="I112" t="str">
            <v>注销</v>
          </cell>
          <cell r="J112" t="str">
            <v>4</v>
          </cell>
          <cell r="K112" t="str">
            <v>480</v>
          </cell>
          <cell r="L112" t="str">
            <v>长沙市通程电影城</v>
          </cell>
        </row>
        <row r="113">
          <cell r="B113">
            <v>43020901</v>
          </cell>
          <cell r="C113" t="str">
            <v>湖南省株洲市星美国际影城株洲店</v>
          </cell>
          <cell r="D113" t="str">
            <v>中影星美电影院线有限公司</v>
          </cell>
          <cell r="E113" t="str">
            <v>株洲市</v>
          </cell>
          <cell r="F113" t="str">
            <v>荷塘区</v>
          </cell>
          <cell r="G113" t="str">
            <v>2012-11-26</v>
          </cell>
          <cell r="H113" t="str">
            <v>湖南省株洲市荷塘区新华西路559号</v>
          </cell>
          <cell r="I113" t="str">
            <v>营业</v>
          </cell>
          <cell r="J113" t="str">
            <v>9</v>
          </cell>
          <cell r="K113" t="str">
            <v>1117</v>
          </cell>
          <cell r="L113" t="str">
            <v>成都戛纳星美影城管理有限公司株洲分公司</v>
          </cell>
        </row>
        <row r="114">
          <cell r="B114">
            <v>43100601</v>
          </cell>
          <cell r="C114" t="str">
            <v>湖南省宜章县电影城</v>
          </cell>
          <cell r="D114" t="str">
            <v>北京九州中原数字电影院线</v>
          </cell>
          <cell r="E114" t="str">
            <v>郴州市</v>
          </cell>
          <cell r="F114" t="str">
            <v>宜章县</v>
          </cell>
          <cell r="G114" t="str">
            <v>2011-11-11</v>
          </cell>
          <cell r="H114" t="str">
            <v>湖南省郴州市宜章县城关镇文明北路1号</v>
          </cell>
          <cell r="I114" t="str">
            <v>营业</v>
          </cell>
          <cell r="J114" t="str">
            <v>6</v>
          </cell>
          <cell r="K114" t="str">
            <v>517</v>
          </cell>
          <cell r="L114" t="str">
            <v>宜章县电影发行放映公司</v>
          </cell>
        </row>
        <row r="115">
          <cell r="B115">
            <v>43070701</v>
          </cell>
          <cell r="C115" t="str">
            <v>湖南省南县赤沙影城</v>
          </cell>
          <cell r="D115" t="str">
            <v>湖南楚湘影业有限责任公司</v>
          </cell>
          <cell r="E115" t="str">
            <v>益阳市</v>
          </cell>
          <cell r="F115" t="str">
            <v>南县</v>
          </cell>
          <cell r="G115" t="str">
            <v>2012-01-01</v>
          </cell>
          <cell r="H115" t="str">
            <v>湖南省益阳市南县南洲镇南洲中路</v>
          </cell>
          <cell r="I115" t="str">
            <v>营业</v>
          </cell>
          <cell r="J115" t="str">
            <v>4</v>
          </cell>
          <cell r="K115" t="str">
            <v>402</v>
          </cell>
          <cell r="L115" t="str">
            <v>南县电影发行放映公司</v>
          </cell>
        </row>
        <row r="116">
          <cell r="B116">
            <v>43010601</v>
          </cell>
          <cell r="C116" t="str">
            <v>湖南省长沙市芒果博纳国际影城</v>
          </cell>
          <cell r="D116" t="str">
            <v>博纳电影院线有限公司</v>
          </cell>
          <cell r="E116" t="str">
            <v>长沙市</v>
          </cell>
          <cell r="F116" t="str">
            <v>芙蓉区</v>
          </cell>
          <cell r="G116" t="str">
            <v>2011-08-23</v>
          </cell>
          <cell r="H116" t="str">
            <v>湖南省长沙市芙蓉区黄兴中路188号“乐和城”购物中心5层</v>
          </cell>
          <cell r="I116" t="str">
            <v>营业</v>
          </cell>
          <cell r="J116" t="str">
            <v>10</v>
          </cell>
          <cell r="K116" t="str">
            <v>1037</v>
          </cell>
          <cell r="L116" t="str">
            <v>长沙芒果博纳影院管理有限公司</v>
          </cell>
        </row>
        <row r="117">
          <cell r="B117">
            <v>43091301</v>
          </cell>
          <cell r="C117" t="str">
            <v>湖南省新化县比高电影城</v>
          </cell>
          <cell r="D117" t="str">
            <v>北京长城沃美电影院线有限公司</v>
          </cell>
          <cell r="E117" t="str">
            <v>娄底市</v>
          </cell>
          <cell r="F117" t="str">
            <v>新化县</v>
          </cell>
          <cell r="G117" t="str">
            <v>2014-05-19</v>
          </cell>
          <cell r="H117" t="str">
            <v>湖南省娄底市新化县梅苑南路友阿世茂商业广场4楼</v>
          </cell>
          <cell r="I117" t="str">
            <v>营业</v>
          </cell>
          <cell r="J117" t="str">
            <v>6</v>
          </cell>
          <cell r="K117" t="str">
            <v>1174</v>
          </cell>
          <cell r="L117" t="str">
            <v>新化比高电影院有限公司</v>
          </cell>
        </row>
        <row r="118">
          <cell r="B118">
            <v>43021201</v>
          </cell>
          <cell r="C118" t="str">
            <v>湖南省株洲汽车影院</v>
          </cell>
          <cell r="D118" t="str">
            <v>湖南潇湘影视传播有限责任公司</v>
          </cell>
          <cell r="E118" t="str">
            <v>株洲市</v>
          </cell>
          <cell r="F118" t="str">
            <v>天元区</v>
          </cell>
          <cell r="G118" t="str">
            <v>2014-06-08</v>
          </cell>
          <cell r="H118" t="str">
            <v>湖南省株洲市天元区群丰镇悠移庄园</v>
          </cell>
          <cell r="I118" t="str">
            <v>营业</v>
          </cell>
          <cell r="J118" t="str">
            <v>1</v>
          </cell>
          <cell r="K118" t="str">
            <v>40</v>
          </cell>
          <cell r="L118" t="str">
            <v>株洲市电影放映戏剧演出中心有限公司株洲汽车影院分公司</v>
          </cell>
        </row>
        <row r="119">
          <cell r="B119">
            <v>43012401</v>
          </cell>
          <cell r="C119" t="str">
            <v>湖南省长沙市完美世界影城（友阿店）</v>
          </cell>
          <cell r="D119" t="str">
            <v>完美世界院线有限公司</v>
          </cell>
          <cell r="E119" t="str">
            <v>长沙市</v>
          </cell>
          <cell r="F119" t="str">
            <v>雨花区</v>
          </cell>
          <cell r="G119" t="str">
            <v>2011-08-25</v>
          </cell>
          <cell r="H119" t="str">
            <v>湖南省长沙市雨花区人民路546号友阿百货4楼</v>
          </cell>
          <cell r="I119" t="str">
            <v>营业</v>
          </cell>
          <cell r="J119" t="str">
            <v>4</v>
          </cell>
          <cell r="K119" t="str">
            <v>422</v>
          </cell>
          <cell r="L119" t="str">
            <v>长沙完美世界佳润影城有限公司</v>
          </cell>
        </row>
        <row r="120">
          <cell r="B120">
            <v>43020201</v>
          </cell>
          <cell r="C120" t="str">
            <v>湖南株洲市星美国际影城茶陵店</v>
          </cell>
          <cell r="D120" t="str">
            <v>广东大地电影院线股份有限公司</v>
          </cell>
          <cell r="E120" t="str">
            <v>株洲市</v>
          </cell>
          <cell r="F120" t="str">
            <v>茶陵县</v>
          </cell>
          <cell r="G120" t="str">
            <v>2012-01-01</v>
          </cell>
          <cell r="H120" t="str">
            <v>湖南省株洲市茶陵县城关镇交通街金鑫国际大厦四楼</v>
          </cell>
          <cell r="I120" t="str">
            <v>营业</v>
          </cell>
          <cell r="J120" t="str">
            <v>4</v>
          </cell>
          <cell r="K120" t="str">
            <v>430</v>
          </cell>
          <cell r="L120" t="str">
            <v>茶陵县润运文化传媒有限公司</v>
          </cell>
        </row>
        <row r="121">
          <cell r="B121">
            <v>43013701</v>
          </cell>
          <cell r="C121" t="str">
            <v>湖南长沙市万达影城开福店</v>
          </cell>
          <cell r="D121" t="str">
            <v>霍尔果斯万达电影院线有限公司</v>
          </cell>
          <cell r="E121" t="str">
            <v>长沙市</v>
          </cell>
          <cell r="F121" t="str">
            <v>开福区</v>
          </cell>
          <cell r="G121" t="str">
            <v>2013-09-27</v>
          </cell>
          <cell r="H121" t="str">
            <v>湖南省长沙市开福区湘江中路开福万达广场购物中心五、六楼</v>
          </cell>
          <cell r="I121" t="str">
            <v>营业</v>
          </cell>
          <cell r="J121" t="str">
            <v>11</v>
          </cell>
          <cell r="K121" t="str">
            <v>1632</v>
          </cell>
          <cell r="L121" t="str">
            <v>长沙万达国际电影城有限公司开福区万达广场店</v>
          </cell>
        </row>
        <row r="122">
          <cell r="B122">
            <v>43101001</v>
          </cell>
          <cell r="C122" t="str">
            <v>湖南省郴州市潇湘国际影城(五岭店)</v>
          </cell>
          <cell r="D122" t="str">
            <v>湖南潇湘影视传播有限责任公司</v>
          </cell>
          <cell r="E122" t="str">
            <v>郴州市</v>
          </cell>
          <cell r="F122" t="str">
            <v>北湖区</v>
          </cell>
          <cell r="G122" t="str">
            <v>2012-01-22</v>
          </cell>
          <cell r="H122" t="str">
            <v>湖南省郴州市北湖区五岭广场东北角五岭新天地二期三楼</v>
          </cell>
          <cell r="I122" t="str">
            <v>营业</v>
          </cell>
          <cell r="J122" t="str">
            <v>5</v>
          </cell>
          <cell r="K122" t="str">
            <v>891</v>
          </cell>
          <cell r="L122" t="str">
            <v>湖南郴州潇湘国际影城有限公司</v>
          </cell>
        </row>
        <row r="123">
          <cell r="B123">
            <v>43017301</v>
          </cell>
          <cell r="C123" t="str">
            <v>长沙市青少年宫影剧院</v>
          </cell>
          <cell r="D123" t="str">
            <v>湖南楚湘影业有限责任公司</v>
          </cell>
          <cell r="E123" t="str">
            <v>长沙市</v>
          </cell>
          <cell r="F123" t="str">
            <v>市辖区</v>
          </cell>
          <cell r="G123" t="str">
            <v>2008-01-01</v>
          </cell>
          <cell r="H123" t="str">
            <v>湖南省长沙市</v>
          </cell>
          <cell r="I123" t="str">
            <v>注销</v>
          </cell>
          <cell r="J123" t="str">
            <v>0</v>
          </cell>
          <cell r="K123" t="str">
            <v>0</v>
          </cell>
          <cell r="L123" t="str">
            <v>长沙市青少年宫影剧院</v>
          </cell>
        </row>
        <row r="124">
          <cell r="B124">
            <v>43070901</v>
          </cell>
          <cell r="C124" t="str">
            <v>湖南省益阳市潇湘国际影城</v>
          </cell>
          <cell r="D124" t="str">
            <v>湖南潇湘影视传播有限责任公司</v>
          </cell>
          <cell r="E124" t="str">
            <v>益阳市</v>
          </cell>
          <cell r="F124" t="str">
            <v>市辖区</v>
          </cell>
          <cell r="G124" t="str">
            <v>2012-12-31</v>
          </cell>
          <cell r="H124" t="str">
            <v>湖南省益阳市赫山区益阳大道西4号（鑫天国际三楼）</v>
          </cell>
          <cell r="I124" t="str">
            <v>营业</v>
          </cell>
          <cell r="J124" t="str">
            <v>5</v>
          </cell>
          <cell r="K124" t="str">
            <v>1058</v>
          </cell>
          <cell r="L124" t="str">
            <v>益阳潇湘国际影城有限公司</v>
          </cell>
        </row>
        <row r="125">
          <cell r="B125">
            <v>43030102</v>
          </cell>
          <cell r="C125" t="str">
            <v>湘潭市群艺影剧院</v>
          </cell>
          <cell r="D125" t="str">
            <v>完美世界院线有限公司</v>
          </cell>
          <cell r="E125" t="str">
            <v>湘潭市</v>
          </cell>
          <cell r="F125" t="str">
            <v>雨湖区</v>
          </cell>
          <cell r="G125" t="str">
            <v>2009-07-29</v>
          </cell>
          <cell r="H125" t="str">
            <v>湖南省湘潭市雨湖区白石广场</v>
          </cell>
          <cell r="I125" t="str">
            <v>注销</v>
          </cell>
          <cell r="J125" t="str">
            <v>4</v>
          </cell>
          <cell r="K125" t="str">
            <v>632</v>
          </cell>
          <cell r="L125" t="str">
            <v>湘潭市雨湖群艺影剧院有限公司</v>
          </cell>
        </row>
        <row r="126">
          <cell r="B126">
            <v>43043011</v>
          </cell>
          <cell r="C126" t="str">
            <v>衡阳市银星影城</v>
          </cell>
          <cell r="D126" t="str">
            <v>湖南潇湘影视传播有限责任公司</v>
          </cell>
          <cell r="E126" t="str">
            <v>衡阳市</v>
          </cell>
          <cell r="F126" t="str">
            <v>石鼓区</v>
          </cell>
          <cell r="G126" t="str">
            <v/>
          </cell>
          <cell r="H126" t="str">
            <v>湖南省衡阳市石鼓区</v>
          </cell>
          <cell r="I126" t="str">
            <v>测试</v>
          </cell>
          <cell r="J126" t="str">
            <v>5</v>
          </cell>
          <cell r="K126" t="str">
            <v>485</v>
          </cell>
          <cell r="L126" t="str">
            <v>衡阳市银星影城有限公司</v>
          </cell>
        </row>
        <row r="127">
          <cell r="B127">
            <v>43060301</v>
          </cell>
          <cell r="C127" t="str">
            <v>湖南省汩罗豪帝影城</v>
          </cell>
          <cell r="D127" t="str">
            <v>湖南楚湘影业有限责任公司</v>
          </cell>
          <cell r="E127" t="str">
            <v>岳阳市</v>
          </cell>
          <cell r="F127" t="str">
            <v>汨罗市</v>
          </cell>
          <cell r="G127" t="str">
            <v>2009-06-28</v>
          </cell>
          <cell r="H127" t="str">
            <v>湖南省岳阳市汨罗市高泉南路帝豪国际4楼</v>
          </cell>
          <cell r="I127" t="str">
            <v>注销</v>
          </cell>
          <cell r="J127" t="str">
            <v>4</v>
          </cell>
          <cell r="K127" t="str">
            <v>399</v>
          </cell>
          <cell r="L127" t="str">
            <v>汨罗市豪帝影城</v>
          </cell>
        </row>
        <row r="128">
          <cell r="B128">
            <v>43040301</v>
          </cell>
          <cell r="C128" t="str">
            <v>湖南省衡阳广电中心电影院</v>
          </cell>
          <cell r="D128" t="str">
            <v>湖南楚湘影业有限责任公司</v>
          </cell>
          <cell r="E128" t="str">
            <v>衡阳市</v>
          </cell>
          <cell r="F128" t="str">
            <v>蒸湘区</v>
          </cell>
          <cell r="G128" t="str">
            <v>2010-04-26</v>
          </cell>
          <cell r="H128" t="str">
            <v>湖南省衡阳市蔡伦大道68号</v>
          </cell>
          <cell r="I128" t="str">
            <v>营业</v>
          </cell>
          <cell r="J128" t="str">
            <v>1</v>
          </cell>
          <cell r="K128" t="str">
            <v>767</v>
          </cell>
          <cell r="L128" t="str">
            <v>衡阳广电中心电影院</v>
          </cell>
        </row>
        <row r="129">
          <cell r="B129">
            <v>43061201</v>
          </cell>
          <cell r="C129" t="str">
            <v>湖南省岳阳市恒大嘉凯影城名都店</v>
          </cell>
          <cell r="D129" t="str">
            <v>北京明星时代数字电影院线有限公司</v>
          </cell>
          <cell r="E129" t="str">
            <v>岳阳市</v>
          </cell>
          <cell r="F129" t="str">
            <v>岳阳楼区</v>
          </cell>
          <cell r="G129" t="str">
            <v>2014-01-29</v>
          </cell>
          <cell r="H129" t="str">
            <v>岳阳市南湖新区求索西路118号恒大名都剧场三、四层</v>
          </cell>
          <cell r="I129" t="str">
            <v>营业</v>
          </cell>
          <cell r="J129" t="str">
            <v>7</v>
          </cell>
          <cell r="K129" t="str">
            <v>1184</v>
          </cell>
          <cell r="L129" t="str">
            <v>湖南省恒大嘉凯影院管理有限公司岳阳名都分公司</v>
          </cell>
        </row>
        <row r="130">
          <cell r="B130">
            <v>43013301</v>
          </cell>
          <cell r="C130" t="str">
            <v>长沙JCI湘核影城</v>
          </cell>
          <cell r="D130" t="str">
            <v>中影星美电影院线有限公司</v>
          </cell>
          <cell r="E130" t="str">
            <v>长沙市</v>
          </cell>
          <cell r="F130" t="str">
            <v>岳麓区</v>
          </cell>
          <cell r="G130" t="str">
            <v>2013-06-01</v>
          </cell>
          <cell r="H130" t="str">
            <v>湖南省长沙市岳麓区西二环路与含浦大道交汇路口西南角步步高生活广场场四楼</v>
          </cell>
          <cell r="I130" t="str">
            <v>营业</v>
          </cell>
          <cell r="J130" t="str">
            <v>7</v>
          </cell>
          <cell r="K130" t="str">
            <v>685</v>
          </cell>
          <cell r="L130" t="str">
            <v>湖南湘核文化传媒有限公司长沙分公司</v>
          </cell>
        </row>
        <row r="131">
          <cell r="B131">
            <v>43013501</v>
          </cell>
          <cell r="C131" t="str">
            <v>湖南省长沙市芙蓉区潇湘金球国际影城</v>
          </cell>
          <cell r="D131" t="str">
            <v>湖南潇湘影视传播有限责任公司</v>
          </cell>
          <cell r="E131" t="str">
            <v>长沙市</v>
          </cell>
          <cell r="F131" t="str">
            <v>芙蓉区</v>
          </cell>
          <cell r="G131" t="str">
            <v>2013-08-18</v>
          </cell>
          <cell r="H131" t="str">
            <v>湖南省长沙市芙蓉区八一路1号阿波罗商业广场4楼A区</v>
          </cell>
          <cell r="I131" t="str">
            <v>营业</v>
          </cell>
          <cell r="J131" t="str">
            <v>7</v>
          </cell>
          <cell r="K131" t="str">
            <v>1230</v>
          </cell>
          <cell r="L131" t="str">
            <v>湖南潇湘金球国际影城有限公司</v>
          </cell>
        </row>
        <row r="132">
          <cell r="B132">
            <v>43110201</v>
          </cell>
          <cell r="C132" t="str">
            <v>湖南潇湘永州国际影城</v>
          </cell>
          <cell r="D132" t="str">
            <v>湖南潇湘影视传播有限责任公司</v>
          </cell>
          <cell r="E132" t="str">
            <v>永州市</v>
          </cell>
          <cell r="F132" t="str">
            <v>冷水滩区</v>
          </cell>
          <cell r="G132" t="str">
            <v>2011-05-16</v>
          </cell>
          <cell r="H132" t="str">
            <v>湖南省永州市冷水滩零陵北街9号</v>
          </cell>
          <cell r="I132" t="str">
            <v>营业</v>
          </cell>
          <cell r="J132" t="str">
            <v>7</v>
          </cell>
          <cell r="K132" t="str">
            <v>999</v>
          </cell>
          <cell r="L132" t="str">
            <v>湖南潇湘永州国际影城有限公司</v>
          </cell>
        </row>
        <row r="133">
          <cell r="B133">
            <v>43060801</v>
          </cell>
          <cell r="C133" t="str">
            <v>平江县华夏影城</v>
          </cell>
          <cell r="D133" t="str">
            <v>湖南楚湘影业有限责任公司</v>
          </cell>
          <cell r="E133" t="str">
            <v>岳阳市</v>
          </cell>
          <cell r="F133" t="str">
            <v>平江县</v>
          </cell>
          <cell r="G133" t="str">
            <v>2012-08-28</v>
          </cell>
          <cell r="H133" t="str">
            <v>湖南省岳阳市平江县城关镇天岳大道丹桂园二楼</v>
          </cell>
          <cell r="I133" t="str">
            <v>注销</v>
          </cell>
          <cell r="J133" t="str">
            <v>5</v>
          </cell>
          <cell r="K133" t="str">
            <v>460</v>
          </cell>
          <cell r="L133" t="str">
            <v>平江县华夏影视文化传媒有限公司</v>
          </cell>
        </row>
        <row r="134">
          <cell r="B134">
            <v>43120401</v>
          </cell>
          <cell r="C134" t="str">
            <v>麻阳易时代数字影城</v>
          </cell>
          <cell r="D134" t="str">
            <v>湖南潇湘影视传播有限责任公司</v>
          </cell>
          <cell r="E134" t="str">
            <v>怀化市</v>
          </cell>
          <cell r="F134" t="str">
            <v>麻阳苗族自治县</v>
          </cell>
          <cell r="G134" t="str">
            <v>2012-11-20</v>
          </cell>
          <cell r="H134" t="str">
            <v>湖南省怀化市麻阳苗族自治县高村镇高垅社区四小区水岸明珠二楼</v>
          </cell>
          <cell r="I134" t="str">
            <v>营业</v>
          </cell>
          <cell r="J134" t="str">
            <v>4</v>
          </cell>
          <cell r="K134" t="str">
            <v>288</v>
          </cell>
          <cell r="L134" t="str">
            <v>麻阳易时代数字影城</v>
          </cell>
        </row>
        <row r="135">
          <cell r="B135">
            <v>43061401</v>
          </cell>
          <cell r="C135" t="str">
            <v>岳阳市云溪区鑫新影院</v>
          </cell>
          <cell r="D135" t="str">
            <v>湖南楚湘影业有限责任公司</v>
          </cell>
          <cell r="E135" t="str">
            <v>岳阳市</v>
          </cell>
          <cell r="F135" t="str">
            <v>云溪区</v>
          </cell>
          <cell r="G135" t="str">
            <v>2014-01-28</v>
          </cell>
          <cell r="H135" t="str">
            <v>湖南省岳阳市云溪区云溪镇岳化大道供销路2号</v>
          </cell>
          <cell r="I135" t="str">
            <v>注销</v>
          </cell>
          <cell r="J135" t="str">
            <v>3</v>
          </cell>
          <cell r="K135" t="str">
            <v>214</v>
          </cell>
          <cell r="L135" t="str">
            <v>岳阳鑫新文化传媒有限公司</v>
          </cell>
        </row>
        <row r="136">
          <cell r="B136">
            <v>43014101</v>
          </cell>
          <cell r="C136" t="str">
            <v>长沙保利国际影城</v>
          </cell>
          <cell r="D136" t="str">
            <v>重庆保利万和电影院线</v>
          </cell>
          <cell r="E136" t="str">
            <v>长沙市</v>
          </cell>
          <cell r="F136" t="str">
            <v>雨花区</v>
          </cell>
          <cell r="G136" t="str">
            <v>2013-12-28</v>
          </cell>
          <cell r="H136" t="str">
            <v>湖南省长沙市雨花区万家丽路中段三段36号</v>
          </cell>
          <cell r="I136" t="str">
            <v>营业</v>
          </cell>
          <cell r="J136" t="str">
            <v>14</v>
          </cell>
          <cell r="K136" t="str">
            <v>1790</v>
          </cell>
          <cell r="L136" t="str">
            <v>保利影业投资有限公司长沙喜盈门分公司</v>
          </cell>
        </row>
        <row r="137">
          <cell r="B137">
            <v>43111101</v>
          </cell>
          <cell r="C137" t="str">
            <v>永州市幕语环球影城</v>
          </cell>
          <cell r="D137" t="str">
            <v>广东大地电影院线股份有限公司</v>
          </cell>
          <cell r="E137" t="str">
            <v>永州市</v>
          </cell>
          <cell r="F137" t="str">
            <v>零陵区</v>
          </cell>
          <cell r="G137" t="str">
            <v>2014-02-14</v>
          </cell>
          <cell r="H137" t="str">
            <v>湖南省永州市冷水滩区零陵中路829号</v>
          </cell>
          <cell r="I137" t="str">
            <v>营业</v>
          </cell>
          <cell r="J137" t="str">
            <v>5</v>
          </cell>
          <cell r="K137" t="str">
            <v>529</v>
          </cell>
          <cell r="L137" t="str">
            <v>永州市幕语环球影城有限公司</v>
          </cell>
        </row>
        <row r="138">
          <cell r="B138">
            <v>43081401</v>
          </cell>
          <cell r="C138" t="str">
            <v>澧县丁公桥电影城</v>
          </cell>
          <cell r="D138" t="str">
            <v>中影星美电影院线有限公司</v>
          </cell>
          <cell r="E138" t="str">
            <v>常德市</v>
          </cell>
          <cell r="F138" t="str">
            <v>澧县</v>
          </cell>
          <cell r="G138" t="str">
            <v>2013-12-13</v>
          </cell>
          <cell r="H138" t="str">
            <v>湖南省常德市澧县澧阳镇解放中路</v>
          </cell>
          <cell r="I138" t="str">
            <v>营业</v>
          </cell>
          <cell r="J138" t="str">
            <v>5</v>
          </cell>
          <cell r="K138" t="str">
            <v>583</v>
          </cell>
          <cell r="L138" t="str">
            <v>澧县丁公桥电影城</v>
          </cell>
        </row>
        <row r="139">
          <cell r="B139">
            <v>43061601</v>
          </cell>
          <cell r="C139" t="str">
            <v>临湘市星晨影院</v>
          </cell>
          <cell r="D139" t="str">
            <v>湖南潇湘影视传播有限责任公司</v>
          </cell>
          <cell r="E139" t="str">
            <v>岳阳市</v>
          </cell>
          <cell r="F139" t="str">
            <v>临湘市</v>
          </cell>
          <cell r="G139" t="str">
            <v>2014-03-03</v>
          </cell>
          <cell r="H139" t="str">
            <v>湖南省临湘市长安中路世纪商城ABCD栋001幢601号</v>
          </cell>
          <cell r="I139" t="str">
            <v>营业</v>
          </cell>
          <cell r="J139" t="str">
            <v>4</v>
          </cell>
          <cell r="K139" t="str">
            <v>380</v>
          </cell>
          <cell r="L139" t="str">
            <v>临湘市映感影视传媒有限公司</v>
          </cell>
        </row>
        <row r="140">
          <cell r="B140">
            <v>43110501</v>
          </cell>
          <cell r="C140" t="str">
            <v>道县华耀国际影城</v>
          </cell>
          <cell r="D140" t="str">
            <v>横店影视股份有限公司</v>
          </cell>
          <cell r="E140" t="str">
            <v>永州市</v>
          </cell>
          <cell r="F140" t="str">
            <v>道县</v>
          </cell>
          <cell r="G140" t="str">
            <v>2013-01-01</v>
          </cell>
          <cell r="H140" t="str">
            <v>湖南省永州市道县潇水中路（商业乐园步行街四栋）</v>
          </cell>
          <cell r="I140" t="str">
            <v>营业</v>
          </cell>
          <cell r="J140" t="str">
            <v>5</v>
          </cell>
          <cell r="K140" t="str">
            <v>823</v>
          </cell>
          <cell r="L140" t="str">
            <v>湖南华耀电影文化产业投资管理有限公司道县分公司</v>
          </cell>
        </row>
        <row r="141">
          <cell r="B141">
            <v>43110401</v>
          </cell>
          <cell r="C141" t="str">
            <v>湖南省宁远县华耀影城</v>
          </cell>
          <cell r="D141" t="str">
            <v>横店影视股份有限公司</v>
          </cell>
          <cell r="E141" t="str">
            <v>永州市</v>
          </cell>
          <cell r="F141" t="str">
            <v>宁远县</v>
          </cell>
          <cell r="G141" t="str">
            <v>2012-03-18</v>
          </cell>
          <cell r="H141" t="str">
            <v>湖南省永州市宁远县舜陵镇九嶷南路120号永新时代大厦四楼</v>
          </cell>
          <cell r="I141" t="str">
            <v>营业</v>
          </cell>
          <cell r="J141" t="str">
            <v>5</v>
          </cell>
          <cell r="K141" t="str">
            <v>718</v>
          </cell>
          <cell r="L141" t="str">
            <v>湖南宁远华耀国际影城有限公司</v>
          </cell>
        </row>
        <row r="142">
          <cell r="B142">
            <v>43101401</v>
          </cell>
          <cell r="C142" t="str">
            <v>湖南郴州市万达影城生源店</v>
          </cell>
          <cell r="D142" t="str">
            <v>霍尔果斯万达电影院线有限公司</v>
          </cell>
          <cell r="E142" t="str">
            <v>郴州市</v>
          </cell>
          <cell r="F142" t="str">
            <v>苏仙区</v>
          </cell>
          <cell r="G142" t="str">
            <v>2013-12-31</v>
          </cell>
          <cell r="H142" t="str">
            <v>湖南省郴州市苏仙区八一路生源时代广场5楼</v>
          </cell>
          <cell r="I142" t="str">
            <v>营业</v>
          </cell>
          <cell r="J142" t="str">
            <v>7</v>
          </cell>
          <cell r="K142" t="str">
            <v>1304</v>
          </cell>
          <cell r="L142" t="str">
            <v>郴州万达电影城有限公司</v>
          </cell>
        </row>
        <row r="143">
          <cell r="B143">
            <v>43041001</v>
          </cell>
          <cell r="C143" t="str">
            <v>衡阳县时代金球电影城</v>
          </cell>
          <cell r="D143" t="str">
            <v>浙江时代电影院线股份有限公司</v>
          </cell>
          <cell r="E143" t="str">
            <v>衡阳市</v>
          </cell>
          <cell r="F143" t="str">
            <v>衡阳县</v>
          </cell>
          <cell r="G143" t="str">
            <v>2012-02-18</v>
          </cell>
          <cell r="H143" t="str">
            <v>湖南省衡阳市衡阳县西渡镇新正街69号帝龙时代广场4楼</v>
          </cell>
          <cell r="I143" t="str">
            <v>营业</v>
          </cell>
          <cell r="J143" t="str">
            <v>7</v>
          </cell>
          <cell r="K143" t="str">
            <v>777</v>
          </cell>
          <cell r="L143" t="str">
            <v>衡阳县时代金球影业有限公司</v>
          </cell>
        </row>
        <row r="144">
          <cell r="B144">
            <v>43097101</v>
          </cell>
          <cell r="C144" t="str">
            <v>娄底市新城电影院</v>
          </cell>
          <cell r="D144" t="str">
            <v>湖南楚湘影业有限责任公司</v>
          </cell>
          <cell r="E144" t="str">
            <v>益阳市</v>
          </cell>
          <cell r="F144" t="str">
            <v>市辖区</v>
          </cell>
          <cell r="G144" t="str">
            <v>2008-01-01</v>
          </cell>
          <cell r="H144" t="str">
            <v>湖南省益阳市</v>
          </cell>
          <cell r="I144" t="str">
            <v>注销</v>
          </cell>
          <cell r="J144" t="str">
            <v>0</v>
          </cell>
          <cell r="K144" t="str">
            <v>0</v>
          </cell>
          <cell r="L144" t="str">
            <v>娄底市新城电影院</v>
          </cell>
        </row>
        <row r="145">
          <cell r="B145">
            <v>43051201</v>
          </cell>
          <cell r="C145" t="str">
            <v>湖南邵阳大地影院湘中店</v>
          </cell>
          <cell r="D145" t="str">
            <v>广东大地电影院线股份有限公司</v>
          </cell>
          <cell r="E145" t="str">
            <v>邵阳市</v>
          </cell>
          <cell r="F145" t="str">
            <v>双清区</v>
          </cell>
          <cell r="G145" t="str">
            <v>2014-05-01</v>
          </cell>
          <cell r="H145" t="str">
            <v>湖南省邵阳市双清区五一南路湘中文化广场四楼</v>
          </cell>
          <cell r="I145" t="str">
            <v>营业</v>
          </cell>
          <cell r="J145" t="str">
            <v>5</v>
          </cell>
          <cell r="K145" t="str">
            <v>604</v>
          </cell>
          <cell r="L145" t="str">
            <v>广东大地影院建设有限公司邵阳分公司</v>
          </cell>
        </row>
        <row r="146">
          <cell r="B146">
            <v>43070402</v>
          </cell>
          <cell r="C146" t="str">
            <v>湖南益阳大地影院剧院店</v>
          </cell>
          <cell r="D146" t="str">
            <v>广东大地电影院线股份有限公司</v>
          </cell>
          <cell r="E146" t="str">
            <v>益阳市</v>
          </cell>
          <cell r="F146" t="str">
            <v>赫山区</v>
          </cell>
          <cell r="G146" t="str">
            <v>2011-01-26</v>
          </cell>
          <cell r="H146" t="str">
            <v>湖南省益阳市赫山区桃花仑西路449号益阳剧院二楼</v>
          </cell>
          <cell r="I146" t="str">
            <v>营业</v>
          </cell>
          <cell r="J146" t="str">
            <v>7</v>
          </cell>
          <cell r="K146" t="str">
            <v>994</v>
          </cell>
          <cell r="L146" t="str">
            <v>广东大地影院建设有限公司益阳剧院分公司</v>
          </cell>
        </row>
        <row r="147">
          <cell r="B147">
            <v>43111201</v>
          </cell>
          <cell r="C147" t="str">
            <v>祁阳县楚湘国际影城</v>
          </cell>
          <cell r="D147" t="str">
            <v>湖南楚湘影业有限责任公司</v>
          </cell>
          <cell r="E147" t="str">
            <v>永州市</v>
          </cell>
          <cell r="F147" t="str">
            <v>祁阳县</v>
          </cell>
          <cell r="G147" t="str">
            <v>2014-03-08</v>
          </cell>
          <cell r="H147" t="str">
            <v>湖南省永州市祁阳县人民东路112号</v>
          </cell>
          <cell r="I147" t="str">
            <v>营业</v>
          </cell>
          <cell r="J147" t="str">
            <v>5</v>
          </cell>
          <cell r="K147" t="str">
            <v>670</v>
          </cell>
          <cell r="L147" t="str">
            <v>祁阳湘儒影视文化传媒有限责任公司楚湘影城</v>
          </cell>
        </row>
        <row r="148">
          <cell r="B148">
            <v>43081101</v>
          </cell>
          <cell r="C148" t="str">
            <v>湖南石门维多利亚国际影城</v>
          </cell>
          <cell r="D148" t="str">
            <v>广东大地电影院线股份有限公司</v>
          </cell>
          <cell r="E148" t="str">
            <v>常德市</v>
          </cell>
          <cell r="F148" t="str">
            <v>石门县</v>
          </cell>
          <cell r="G148" t="str">
            <v>2013-03-18</v>
          </cell>
          <cell r="H148" t="str">
            <v>湖南省常德市石门县楚江镇老西门居委会零阳路11号丰彩财富广场B栋二楼</v>
          </cell>
          <cell r="I148" t="str">
            <v>营业</v>
          </cell>
          <cell r="J148" t="str">
            <v>3</v>
          </cell>
          <cell r="K148" t="str">
            <v>251</v>
          </cell>
          <cell r="L148" t="str">
            <v>石门县维多利亚影视娱乐有限公司</v>
          </cell>
        </row>
        <row r="149">
          <cell r="B149">
            <v>43014401</v>
          </cell>
          <cell r="C149" t="str">
            <v>湖南省长沙MC影城华晨店</v>
          </cell>
          <cell r="D149" t="str">
            <v>湖南潇湘影视传播有限责任公司</v>
          </cell>
          <cell r="E149" t="str">
            <v>长沙市</v>
          </cell>
          <cell r="F149" t="str">
            <v>雨花区</v>
          </cell>
          <cell r="G149" t="str">
            <v>2014-04-09</v>
          </cell>
          <cell r="H149" t="str">
            <v>湖南省长沙市雨花区万家丽中路二段8号华晨世纪广场C栋2、3楼</v>
          </cell>
          <cell r="I149" t="str">
            <v>营业</v>
          </cell>
          <cell r="J149" t="str">
            <v>7</v>
          </cell>
          <cell r="K149" t="str">
            <v>1055</v>
          </cell>
          <cell r="L149" t="str">
            <v>长沙乐田华晨影城有限公司</v>
          </cell>
        </row>
        <row r="150">
          <cell r="B150">
            <v>43042101</v>
          </cell>
          <cell r="C150" t="str">
            <v>湖南衡阳市万达影城万象城店</v>
          </cell>
          <cell r="D150" t="str">
            <v>霍尔果斯万达电影院线有限公司</v>
          </cell>
          <cell r="E150" t="str">
            <v>衡阳市</v>
          </cell>
          <cell r="F150" t="str">
            <v>雁峰区</v>
          </cell>
          <cell r="G150" t="str">
            <v>2014-09-05</v>
          </cell>
          <cell r="H150" t="str">
            <v>湖南省衡阳市雁峰区解放大道121号4楼</v>
          </cell>
          <cell r="I150" t="str">
            <v>营业</v>
          </cell>
          <cell r="J150" t="str">
            <v>7</v>
          </cell>
          <cell r="K150" t="str">
            <v>825</v>
          </cell>
          <cell r="L150" t="str">
            <v>衡阳万达电影城有限公司</v>
          </cell>
        </row>
        <row r="151">
          <cell r="B151">
            <v>43010201</v>
          </cell>
          <cell r="C151" t="str">
            <v>长沙市芒果国际影城</v>
          </cell>
          <cell r="D151" t="str">
            <v>湖南楚湘影业有限责任公司</v>
          </cell>
          <cell r="E151" t="str">
            <v>长沙市</v>
          </cell>
          <cell r="F151" t="str">
            <v>开福区</v>
          </cell>
          <cell r="G151" t="str">
            <v>1999-11-01</v>
          </cell>
          <cell r="H151" t="str">
            <v>长沙市开福区营盘东路13号</v>
          </cell>
          <cell r="I151" t="str">
            <v>营业</v>
          </cell>
          <cell r="J151" t="str">
            <v>8</v>
          </cell>
          <cell r="K151" t="str">
            <v>736</v>
          </cell>
          <cell r="L151" t="str">
            <v>湖南芒果影业发展有限责任公司</v>
          </cell>
        </row>
        <row r="152">
          <cell r="B152">
            <v>43050201</v>
          </cell>
          <cell r="C152" t="str">
            <v>湖南省邵阳市双清区九州影城</v>
          </cell>
          <cell r="D152" t="str">
            <v>北京九州中原数字电影院线</v>
          </cell>
          <cell r="E152" t="str">
            <v>邵阳市</v>
          </cell>
          <cell r="F152" t="str">
            <v>双清区</v>
          </cell>
          <cell r="G152" t="str">
            <v>2010-09-19</v>
          </cell>
          <cell r="H152" t="str">
            <v>湖南省邵阳市东风路140号</v>
          </cell>
          <cell r="I152" t="str">
            <v>营业</v>
          </cell>
          <cell r="J152" t="str">
            <v>4</v>
          </cell>
          <cell r="K152" t="str">
            <v>628</v>
          </cell>
          <cell r="L152" t="str">
            <v>邵阳市双清区九州影城</v>
          </cell>
        </row>
        <row r="153">
          <cell r="B153">
            <v>43120301</v>
          </cell>
          <cell r="C153" t="str">
            <v>湖南怀化星美国际影城怀化店</v>
          </cell>
          <cell r="D153" t="str">
            <v>中影星美电影院线有限公司</v>
          </cell>
          <cell r="E153" t="str">
            <v>怀化市</v>
          </cell>
          <cell r="F153" t="str">
            <v>鹤城区</v>
          </cell>
          <cell r="G153" t="str">
            <v>2012-01-15</v>
          </cell>
          <cell r="H153" t="str">
            <v>湖南省怀化市鹤城区迎丰西路与人民路交汇处（怀化大厦国际名品城4-5楼）</v>
          </cell>
          <cell r="I153" t="str">
            <v>营业</v>
          </cell>
          <cell r="J153" t="str">
            <v>7</v>
          </cell>
          <cell r="K153" t="str">
            <v>761</v>
          </cell>
          <cell r="L153" t="str">
            <v>成都戛纳星美影城管理有限公司怀化分公司</v>
          </cell>
        </row>
        <row r="154">
          <cell r="B154">
            <v>43017501</v>
          </cell>
          <cell r="C154" t="str">
            <v>浏阳市浏阳市电影院</v>
          </cell>
          <cell r="D154" t="str">
            <v>湖南楚湘影业有限责任公司</v>
          </cell>
          <cell r="E154" t="str">
            <v>长沙市</v>
          </cell>
          <cell r="F154" t="str">
            <v>浏阳市</v>
          </cell>
          <cell r="G154" t="str">
            <v>2007-01-01</v>
          </cell>
          <cell r="H154" t="str">
            <v>湖南省长沙市</v>
          </cell>
          <cell r="I154" t="str">
            <v>注销</v>
          </cell>
          <cell r="J154" t="str">
            <v>0</v>
          </cell>
          <cell r="K154" t="str">
            <v>0</v>
          </cell>
          <cell r="L154" t="str">
            <v>浏阳市浏阳市电影院</v>
          </cell>
        </row>
        <row r="155">
          <cell r="B155">
            <v>43011811</v>
          </cell>
          <cell r="C155" t="str">
            <v>湖南省娄底市完美世界影城（春园店）</v>
          </cell>
          <cell r="D155" t="str">
            <v>完美世界院线有限公司</v>
          </cell>
          <cell r="E155" t="str">
            <v>娄底市</v>
          </cell>
          <cell r="F155" t="str">
            <v>娄星区</v>
          </cell>
          <cell r="G155" t="str">
            <v>2008-04-24</v>
          </cell>
          <cell r="H155" t="str">
            <v>湖南省娄底市春园步行街银街十栋五楼</v>
          </cell>
          <cell r="I155" t="str">
            <v>营业</v>
          </cell>
          <cell r="J155" t="str">
            <v>5</v>
          </cell>
          <cell r="K155" t="str">
            <v>776</v>
          </cell>
          <cell r="L155" t="str">
            <v>娄底完美世界影城有限公司</v>
          </cell>
        </row>
        <row r="156">
          <cell r="B156">
            <v>43070301</v>
          </cell>
          <cell r="C156" t="str">
            <v>湖南省沅江南天电影城</v>
          </cell>
          <cell r="D156" t="str">
            <v>完美世界院线有限公司</v>
          </cell>
          <cell r="E156" t="str">
            <v>益阳市</v>
          </cell>
          <cell r="F156" t="str">
            <v>沅江市</v>
          </cell>
          <cell r="G156" t="str">
            <v>2010-01-06</v>
          </cell>
          <cell r="H156" t="str">
            <v>湖南省益阳市沅江市琼湖路185号</v>
          </cell>
          <cell r="I156" t="str">
            <v>注销</v>
          </cell>
          <cell r="J156" t="str">
            <v>2</v>
          </cell>
          <cell r="K156" t="str">
            <v>286</v>
          </cell>
          <cell r="L156" t="str">
            <v>沅江市南天电影城</v>
          </cell>
        </row>
        <row r="157">
          <cell r="B157">
            <v>43100701</v>
          </cell>
          <cell r="C157" t="str">
            <v>郴州市环球时代影城</v>
          </cell>
          <cell r="D157" t="str">
            <v>北京九州中原数字电影院线</v>
          </cell>
          <cell r="E157" t="str">
            <v>郴州市</v>
          </cell>
          <cell r="F157" t="str">
            <v>市辖区</v>
          </cell>
          <cell r="G157" t="str">
            <v>2012-01-01</v>
          </cell>
          <cell r="H157" t="str">
            <v>湖南省郴州市人民西路8号</v>
          </cell>
          <cell r="I157" t="str">
            <v>注销</v>
          </cell>
          <cell r="J157" t="str">
            <v>6</v>
          </cell>
          <cell r="K157" t="str">
            <v>784</v>
          </cell>
          <cell r="L157" t="str">
            <v>郴州市环球时代电影放映有限责任公司</v>
          </cell>
        </row>
        <row r="158">
          <cell r="B158">
            <v>43041901</v>
          </cell>
          <cell r="C158" t="str">
            <v>祁东县南国影城</v>
          </cell>
          <cell r="D158" t="str">
            <v>湖南潇湘影视传播有限责任公司</v>
          </cell>
          <cell r="E158" t="str">
            <v>衡阳市</v>
          </cell>
          <cell r="F158" t="str">
            <v>祁东县</v>
          </cell>
          <cell r="G158" t="str">
            <v>2013-11-28</v>
          </cell>
          <cell r="H158" t="str">
            <v>湖南省衡阳市祁东县开发金融广场三楼</v>
          </cell>
          <cell r="I158" t="str">
            <v>营业</v>
          </cell>
          <cell r="J158" t="str">
            <v>4</v>
          </cell>
          <cell r="K158" t="str">
            <v>368</v>
          </cell>
          <cell r="L158" t="str">
            <v>祁东县南国影城有限公司</v>
          </cell>
        </row>
        <row r="159">
          <cell r="B159">
            <v>43087301</v>
          </cell>
          <cell r="C159" t="str">
            <v>常德市桃园县电影院</v>
          </cell>
          <cell r="D159" t="str">
            <v>湖南潇湘影视传播有限责任公司</v>
          </cell>
          <cell r="E159" t="str">
            <v>常德市</v>
          </cell>
          <cell r="F159" t="str">
            <v>桃源县</v>
          </cell>
          <cell r="G159" t="str">
            <v>2008-01-01</v>
          </cell>
          <cell r="H159" t="str">
            <v>湖南省常德市</v>
          </cell>
          <cell r="I159" t="str">
            <v>注销</v>
          </cell>
          <cell r="J159" t="str">
            <v>0</v>
          </cell>
          <cell r="K159" t="str">
            <v>0</v>
          </cell>
          <cell r="L159" t="str">
            <v>常德市桃园县电影院</v>
          </cell>
        </row>
        <row r="160">
          <cell r="B160">
            <v>43060401</v>
          </cell>
          <cell r="C160" t="str">
            <v>湖南省岳阳市岳阳楼区潇湘国际影城</v>
          </cell>
          <cell r="D160" t="str">
            <v>湖南潇湘影视传播有限责任公司</v>
          </cell>
          <cell r="E160" t="str">
            <v>岳阳市</v>
          </cell>
          <cell r="F160" t="str">
            <v>岳阳楼区</v>
          </cell>
          <cell r="G160" t="str">
            <v>2011-10-17</v>
          </cell>
          <cell r="H160" t="str">
            <v>湖南省岳阳市站前路金冠九天大厦6楼</v>
          </cell>
          <cell r="I160" t="str">
            <v>营业</v>
          </cell>
          <cell r="J160" t="str">
            <v>8</v>
          </cell>
          <cell r="K160" t="str">
            <v>1188</v>
          </cell>
          <cell r="L160" t="str">
            <v>岳阳潇湘影城有限公司</v>
          </cell>
        </row>
        <row r="161">
          <cell r="B161">
            <v>43071001</v>
          </cell>
          <cell r="C161" t="str">
            <v>安化县罗马国际影城</v>
          </cell>
          <cell r="D161" t="str">
            <v>湖南潇湘影视传播有限责任公司</v>
          </cell>
          <cell r="E161" t="str">
            <v>益阳市</v>
          </cell>
          <cell r="F161" t="str">
            <v>安化县</v>
          </cell>
          <cell r="G161" t="str">
            <v>2013-09-01</v>
          </cell>
          <cell r="H161" t="str">
            <v>湖南省益阳市安化县东平镇罗马商业广场2栋正二层</v>
          </cell>
          <cell r="I161" t="str">
            <v>营业</v>
          </cell>
          <cell r="J161" t="str">
            <v>4</v>
          </cell>
          <cell r="K161" t="str">
            <v>306</v>
          </cell>
          <cell r="L161" t="str">
            <v>安化广益影视文化发展有限公司</v>
          </cell>
        </row>
        <row r="162">
          <cell r="B162">
            <v>43012201</v>
          </cell>
          <cell r="C162" t="str">
            <v>湖南省长沙市沃美影城</v>
          </cell>
          <cell r="D162" t="str">
            <v>北京长城沃美电影院线有限公司</v>
          </cell>
          <cell r="E162" t="str">
            <v>长沙市</v>
          </cell>
          <cell r="F162" t="str">
            <v>开福区</v>
          </cell>
          <cell r="G162" t="str">
            <v>2011-06-01</v>
          </cell>
          <cell r="H162" t="str">
            <v>湖南省长沙市开福区金源购物中心</v>
          </cell>
          <cell r="I162" t="str">
            <v>营业</v>
          </cell>
          <cell r="J162" t="str">
            <v>8</v>
          </cell>
          <cell r="K162" t="str">
            <v>1326</v>
          </cell>
          <cell r="L162" t="str">
            <v>长沙沃美影城有限责任公司</v>
          </cell>
        </row>
        <row r="163">
          <cell r="B163">
            <v>43070601</v>
          </cell>
          <cell r="C163" t="str">
            <v>湖南益阳大地影院润林雅苑店</v>
          </cell>
          <cell r="D163" t="str">
            <v>广东大地电影院线股份有限公司</v>
          </cell>
          <cell r="E163" t="str">
            <v>益阳市</v>
          </cell>
          <cell r="F163" t="str">
            <v>赫山区</v>
          </cell>
          <cell r="G163" t="str">
            <v>2011-07-04</v>
          </cell>
          <cell r="H163" t="str">
            <v>湖南省益阳市赫山区桃花仑西路1276号润林雅苑3楼</v>
          </cell>
          <cell r="I163" t="str">
            <v>营业</v>
          </cell>
          <cell r="J163" t="str">
            <v>4</v>
          </cell>
          <cell r="K163" t="str">
            <v>720</v>
          </cell>
          <cell r="L163" t="str">
            <v>广东大地影院建设有限公司赫山分公司</v>
          </cell>
        </row>
        <row r="164">
          <cell r="B164">
            <v>43010701</v>
          </cell>
          <cell r="C164" t="str">
            <v>长沙横店潇湘王府井影城</v>
          </cell>
          <cell r="D164" t="str">
            <v>横店影视股份有限公司</v>
          </cell>
          <cell r="E164" t="str">
            <v>长沙市</v>
          </cell>
          <cell r="F164" t="str">
            <v>天心区</v>
          </cell>
          <cell r="G164" t="str">
            <v>2005-02-04</v>
          </cell>
          <cell r="H164" t="str">
            <v>湖南省长沙市天心区黄兴中路王府井百货十楼</v>
          </cell>
          <cell r="I164" t="str">
            <v>营业</v>
          </cell>
          <cell r="J164" t="str">
            <v>10</v>
          </cell>
          <cell r="K164" t="str">
            <v>1585</v>
          </cell>
          <cell r="L164" t="str">
            <v>长沙横店潇湘王府井影城有限公司</v>
          </cell>
        </row>
        <row r="165">
          <cell r="B165">
            <v>43030801</v>
          </cell>
          <cell r="C165" t="str">
            <v>湘潭17.5影城（建鑫城店）</v>
          </cell>
          <cell r="D165" t="str">
            <v>完美世界院线有限公司</v>
          </cell>
          <cell r="E165" t="str">
            <v>湘潭市</v>
          </cell>
          <cell r="F165" t="str">
            <v>岳塘区</v>
          </cell>
          <cell r="G165" t="str">
            <v>2012-06-21</v>
          </cell>
          <cell r="H165" t="str">
            <v>湖南省湘潭市岳塘区宝塔街道河东大道88号建鑫城国际社区1栋第五层</v>
          </cell>
          <cell r="I165" t="str">
            <v>注销</v>
          </cell>
          <cell r="J165" t="str">
            <v>5</v>
          </cell>
          <cell r="K165" t="str">
            <v>677</v>
          </cell>
          <cell r="L165" t="str">
            <v>湘潭市今典建鑫影城管理有限公司</v>
          </cell>
        </row>
        <row r="166">
          <cell r="B166">
            <v>43127001</v>
          </cell>
          <cell r="C166" t="str">
            <v>怀化市人民影剧院</v>
          </cell>
          <cell r="D166" t="str">
            <v>湖南潇湘影视传播有限责任公司</v>
          </cell>
          <cell r="E166" t="str">
            <v>怀化市</v>
          </cell>
          <cell r="F166" t="str">
            <v>市辖区</v>
          </cell>
          <cell r="G166" t="str">
            <v>2008-01-01</v>
          </cell>
          <cell r="H166" t="str">
            <v>湖南省怀化市</v>
          </cell>
          <cell r="I166" t="str">
            <v>注销</v>
          </cell>
          <cell r="J166" t="str">
            <v>0</v>
          </cell>
          <cell r="K166" t="str">
            <v>0</v>
          </cell>
          <cell r="L166" t="str">
            <v>怀化市人民影剧院</v>
          </cell>
        </row>
        <row r="167">
          <cell r="B167">
            <v>43050901</v>
          </cell>
          <cell r="C167" t="str">
            <v>湖南省邵阳市完美世界影城（明珠店）</v>
          </cell>
          <cell r="D167" t="str">
            <v>完美世界院线有限公司</v>
          </cell>
          <cell r="E167" t="str">
            <v>邵阳市</v>
          </cell>
          <cell r="F167" t="str">
            <v>大祥区</v>
          </cell>
          <cell r="G167" t="str">
            <v>2012-05-10</v>
          </cell>
          <cell r="H167" t="str">
            <v>湖南省邵阳市大祥区李子园路10号东方明珠大厦一层</v>
          </cell>
          <cell r="I167" t="str">
            <v>营业</v>
          </cell>
          <cell r="J167" t="str">
            <v>5</v>
          </cell>
          <cell r="K167" t="str">
            <v>611</v>
          </cell>
          <cell r="L167" t="str">
            <v>邵阳市完美世界东方影城管理有限公司</v>
          </cell>
        </row>
        <row r="168">
          <cell r="B168">
            <v>43090901</v>
          </cell>
          <cell r="C168" t="str">
            <v>湖南省娄底市三业影院</v>
          </cell>
          <cell r="D168" t="str">
            <v>上海联和电影院线公司</v>
          </cell>
          <cell r="E168" t="str">
            <v>娄底市</v>
          </cell>
          <cell r="F168" t="str">
            <v>市辖区</v>
          </cell>
          <cell r="G168" t="str">
            <v>2013-06-18</v>
          </cell>
          <cell r="H168" t="str">
            <v>湖南省娄底市娄星区涟水河北岸沿河路百弘帝景3楼</v>
          </cell>
          <cell r="I168" t="str">
            <v>营业</v>
          </cell>
          <cell r="J168" t="str">
            <v>5</v>
          </cell>
          <cell r="K168" t="str">
            <v>538</v>
          </cell>
          <cell r="L168" t="str">
            <v>娄底市三业影院有限责任公司</v>
          </cell>
        </row>
        <row r="169">
          <cell r="B169">
            <v>43090601</v>
          </cell>
          <cell r="C169" t="str">
            <v>冷水江金典影城</v>
          </cell>
          <cell r="D169" t="str">
            <v>北京九州中原数字电影院线</v>
          </cell>
          <cell r="E169" t="str">
            <v>娄底市</v>
          </cell>
          <cell r="F169" t="str">
            <v>冷水江市</v>
          </cell>
          <cell r="G169" t="str">
            <v>2011-10-10</v>
          </cell>
          <cell r="H169" t="str">
            <v>湖南省娄底市冷水江市金竹西路（建设局对面）</v>
          </cell>
          <cell r="I169" t="str">
            <v>营业</v>
          </cell>
          <cell r="J169" t="str">
            <v>3</v>
          </cell>
          <cell r="K169" t="str">
            <v>309</v>
          </cell>
          <cell r="L169" t="str">
            <v>冷水江市潇湘金典文化传播有限公司</v>
          </cell>
        </row>
        <row r="170">
          <cell r="B170">
            <v>43041601</v>
          </cell>
          <cell r="C170" t="str">
            <v>湖南常宁嘉裕国际影城</v>
          </cell>
          <cell r="D170" t="str">
            <v>广东大地电影院线股份有限公司</v>
          </cell>
          <cell r="E170" t="str">
            <v>衡阳市</v>
          </cell>
          <cell r="F170" t="str">
            <v>常宁市</v>
          </cell>
          <cell r="G170" t="str">
            <v>2012-12-28</v>
          </cell>
          <cell r="H170" t="str">
            <v>湖南省衡阳市常宁市群英东路</v>
          </cell>
          <cell r="I170" t="str">
            <v>营业</v>
          </cell>
          <cell r="J170" t="str">
            <v>4</v>
          </cell>
          <cell r="K170" t="str">
            <v>508</v>
          </cell>
          <cell r="L170" t="str">
            <v>常宁市嘉裕文化传媒有限公司</v>
          </cell>
        </row>
        <row r="171">
          <cell r="B171">
            <v>43017601</v>
          </cell>
          <cell r="C171" t="str">
            <v>长沙市长沙市铁路文化宫</v>
          </cell>
          <cell r="D171" t="str">
            <v>湖南楚湘影业有限责任公司</v>
          </cell>
          <cell r="E171" t="str">
            <v>长沙市</v>
          </cell>
          <cell r="F171" t="str">
            <v>市辖区</v>
          </cell>
          <cell r="G171" t="str">
            <v>2008-01-01</v>
          </cell>
          <cell r="H171" t="str">
            <v>湖南省长沙市</v>
          </cell>
          <cell r="I171" t="str">
            <v>注销</v>
          </cell>
          <cell r="J171" t="str">
            <v>0</v>
          </cell>
          <cell r="K171" t="str">
            <v>0</v>
          </cell>
          <cell r="L171" t="str">
            <v>长沙市长沙市铁路文化宫</v>
          </cell>
        </row>
        <row r="172">
          <cell r="B172">
            <v>43080401</v>
          </cell>
          <cell r="C172" t="str">
            <v>湖南常德水星楼国际电影城</v>
          </cell>
          <cell r="D172" t="str">
            <v>中影星美电影院线有限公司</v>
          </cell>
          <cell r="E172" t="str">
            <v>常德市</v>
          </cell>
          <cell r="F172" t="str">
            <v>武陵区</v>
          </cell>
          <cell r="G172" t="str">
            <v>2008-12-23</v>
          </cell>
          <cell r="H172" t="str">
            <v>湖南省常德市武陵区人民中路水星楼城市购物广场2号楼</v>
          </cell>
          <cell r="I172" t="str">
            <v>停业</v>
          </cell>
          <cell r="J172" t="str">
            <v>5</v>
          </cell>
          <cell r="K172" t="str">
            <v>654</v>
          </cell>
          <cell r="L172" t="str">
            <v>常德市益华影视服务有限公司</v>
          </cell>
        </row>
        <row r="173">
          <cell r="B173">
            <v>43090501</v>
          </cell>
          <cell r="C173" t="str">
            <v>湖南省新化县星美影城</v>
          </cell>
          <cell r="D173" t="str">
            <v>广东大地电影院线股份有限公司</v>
          </cell>
          <cell r="E173" t="str">
            <v>娄底市</v>
          </cell>
          <cell r="F173" t="str">
            <v>新化县</v>
          </cell>
          <cell r="G173" t="str">
            <v>2011-08-05</v>
          </cell>
          <cell r="H173" t="str">
            <v>湖南省娄底市新化县明源阳光购物广场4楼</v>
          </cell>
          <cell r="I173" t="str">
            <v>停业</v>
          </cell>
          <cell r="J173" t="str">
            <v>4</v>
          </cell>
          <cell r="K173" t="str">
            <v>617</v>
          </cell>
          <cell r="L173" t="str">
            <v>新化县星美影院管理有限公司</v>
          </cell>
        </row>
        <row r="174">
          <cell r="B174">
            <v>43080203</v>
          </cell>
          <cell r="C174" t="str">
            <v>湖南株洲市万达影城东都店</v>
          </cell>
          <cell r="D174" t="str">
            <v>霍尔果斯万达电影院线有限公司</v>
          </cell>
          <cell r="E174" t="str">
            <v>株洲市</v>
          </cell>
          <cell r="F174" t="str">
            <v>荷塘区</v>
          </cell>
          <cell r="G174" t="str">
            <v>2008-11-20</v>
          </cell>
          <cell r="H174" t="str">
            <v>湖南省株洲市荷塘区红旗广场东都商业文化广场4楼</v>
          </cell>
          <cell r="I174" t="str">
            <v>营业</v>
          </cell>
          <cell r="J174" t="str">
            <v>5</v>
          </cell>
          <cell r="K174" t="str">
            <v>1092</v>
          </cell>
          <cell r="L174" t="str">
            <v>株洲万达国际电影城有限公司</v>
          </cell>
        </row>
        <row r="175">
          <cell r="B175">
            <v>43060501</v>
          </cell>
          <cell r="C175" t="str">
            <v>湖南省岳阳市湘阴县经典时代国际影城</v>
          </cell>
          <cell r="D175" t="str">
            <v>湖南楚湘影业有限责任公司</v>
          </cell>
          <cell r="E175" t="str">
            <v>岳阳市</v>
          </cell>
          <cell r="F175" t="str">
            <v>湘阴县</v>
          </cell>
          <cell r="G175" t="str">
            <v>2011-09-29</v>
          </cell>
          <cell r="H175" t="str">
            <v>湖南省岳阳市湘阴县文星镇先锋路</v>
          </cell>
          <cell r="I175" t="str">
            <v>营业</v>
          </cell>
          <cell r="J175" t="str">
            <v>3</v>
          </cell>
          <cell r="K175" t="str">
            <v>396</v>
          </cell>
          <cell r="L175" t="str">
            <v>湘阴县经典时代文化传媒有限公司</v>
          </cell>
        </row>
        <row r="176">
          <cell r="B176">
            <v>43070302</v>
          </cell>
          <cell r="C176" t="str">
            <v>湖南省益阳市赫山电影城</v>
          </cell>
          <cell r="D176" t="str">
            <v>湖南楚湘影业有限责任公司</v>
          </cell>
          <cell r="E176" t="str">
            <v>益阳市</v>
          </cell>
          <cell r="F176" t="str">
            <v>赫山区</v>
          </cell>
          <cell r="G176" t="str">
            <v>2010-11-28</v>
          </cell>
          <cell r="H176" t="str">
            <v>湖南省益阳市赫山区步行街</v>
          </cell>
          <cell r="I176" t="str">
            <v>营业</v>
          </cell>
          <cell r="J176" t="str">
            <v>3</v>
          </cell>
          <cell r="K176" t="str">
            <v>188</v>
          </cell>
          <cell r="L176" t="str">
            <v>益阳市赫山区电影发行放映公司</v>
          </cell>
        </row>
        <row r="177">
          <cell r="B177">
            <v>43030901</v>
          </cell>
          <cell r="C177" t="str">
            <v>湘潭市银都电影城</v>
          </cell>
          <cell r="D177" t="str">
            <v>湖南楚湘影业有限责任公司</v>
          </cell>
          <cell r="E177" t="str">
            <v>湘潭市</v>
          </cell>
          <cell r="F177" t="str">
            <v>市辖区</v>
          </cell>
          <cell r="G177" t="str">
            <v>2013-07-19</v>
          </cell>
          <cell r="H177" t="str">
            <v>湖南省湘潭市雨湖区九华示范区吉利西路7号</v>
          </cell>
          <cell r="I177" t="str">
            <v>营业</v>
          </cell>
          <cell r="J177" t="str">
            <v>4</v>
          </cell>
          <cell r="K177" t="str">
            <v>389</v>
          </cell>
          <cell r="L177" t="str">
            <v>湘潭市银都电影有限公司</v>
          </cell>
        </row>
        <row r="178">
          <cell r="B178">
            <v>43013601</v>
          </cell>
          <cell r="C178" t="str">
            <v>湖南省长沙市CGV国际影城岳麓店</v>
          </cell>
          <cell r="D178" t="str">
            <v>湖南潇湘影视传播有限责任公司</v>
          </cell>
          <cell r="E178" t="str">
            <v>长沙市</v>
          </cell>
          <cell r="F178" t="str">
            <v>岳麓区</v>
          </cell>
          <cell r="G178" t="str">
            <v>2013-08-08</v>
          </cell>
          <cell r="H178" t="str">
            <v>湖南省长沙市岳麓区岳麓大道57号奥克斯广场5楼</v>
          </cell>
          <cell r="I178" t="str">
            <v>营业</v>
          </cell>
          <cell r="J178" t="str">
            <v>8</v>
          </cell>
          <cell r="K178" t="str">
            <v>1708</v>
          </cell>
          <cell r="L178" t="str">
            <v>希界维（长沙）影城有限公司</v>
          </cell>
        </row>
        <row r="179">
          <cell r="B179">
            <v>43091201</v>
          </cell>
          <cell r="C179" t="str">
            <v>湖南省新化县新大地影城</v>
          </cell>
          <cell r="D179" t="str">
            <v>北京华夏联合电影院线</v>
          </cell>
          <cell r="E179" t="str">
            <v>娄底市</v>
          </cell>
          <cell r="F179" t="str">
            <v>新化县</v>
          </cell>
          <cell r="G179" t="str">
            <v>2013-12-24</v>
          </cell>
          <cell r="H179" t="str">
            <v>湖南省娄底市新化县天华南路福鑫大厦步步高百货四楼</v>
          </cell>
          <cell r="I179" t="str">
            <v>营业</v>
          </cell>
          <cell r="J179" t="str">
            <v>5</v>
          </cell>
          <cell r="K179" t="str">
            <v>534</v>
          </cell>
          <cell r="L179" t="str">
            <v>新化县新大地文化传播有限公司</v>
          </cell>
        </row>
        <row r="180">
          <cell r="B180">
            <v>43020701</v>
          </cell>
          <cell r="C180" t="str">
            <v>湖南省攸县华谊时尚影城</v>
          </cell>
          <cell r="D180" t="str">
            <v>横店影视股份有限公司</v>
          </cell>
          <cell r="E180" t="str">
            <v>株洲市</v>
          </cell>
          <cell r="F180" t="str">
            <v>攸县</v>
          </cell>
          <cell r="G180" t="str">
            <v>2012-09-03</v>
          </cell>
          <cell r="H180" t="str">
            <v>湖南省株洲市攸县联星街道办事处恒兴商业楼六楼</v>
          </cell>
          <cell r="I180" t="str">
            <v>营业</v>
          </cell>
          <cell r="J180" t="str">
            <v>4</v>
          </cell>
          <cell r="K180" t="str">
            <v>478</v>
          </cell>
          <cell r="L180" t="str">
            <v>攸县哈亿华谊文化传播有限公司</v>
          </cell>
        </row>
        <row r="181">
          <cell r="B181">
            <v>43040501</v>
          </cell>
          <cell r="C181" t="str">
            <v>耒阳嘉裕国际电影城</v>
          </cell>
          <cell r="D181" t="str">
            <v>广东大地电影院线股份有限公司</v>
          </cell>
          <cell r="E181" t="str">
            <v>衡阳市</v>
          </cell>
          <cell r="F181" t="str">
            <v>耒阳市</v>
          </cell>
          <cell r="G181" t="str">
            <v>2010-12-25</v>
          </cell>
          <cell r="H181" t="str">
            <v>湖南省衡阳市耒阳市体育路五环星城二楼</v>
          </cell>
          <cell r="I181" t="str">
            <v>营业</v>
          </cell>
          <cell r="J181" t="str">
            <v>5</v>
          </cell>
          <cell r="K181" t="str">
            <v>437</v>
          </cell>
          <cell r="L181" t="str">
            <v>耒阳市嘉裕文化传媒有限公司</v>
          </cell>
        </row>
        <row r="182">
          <cell r="B182">
            <v>43041201</v>
          </cell>
          <cell r="C182" t="str">
            <v>衡东县美美影城</v>
          </cell>
          <cell r="D182" t="str">
            <v>湖南潇湘影视传播有限责任公司</v>
          </cell>
          <cell r="E182" t="str">
            <v>衡阳市</v>
          </cell>
          <cell r="F182" t="str">
            <v>衡东县</v>
          </cell>
          <cell r="G182" t="str">
            <v>2012-06-08</v>
          </cell>
          <cell r="H182" t="str">
            <v>湖南省衡阳市衡东县米江大厦966号</v>
          </cell>
          <cell r="I182" t="str">
            <v>营业</v>
          </cell>
          <cell r="J182" t="str">
            <v>4</v>
          </cell>
          <cell r="K182" t="str">
            <v>303</v>
          </cell>
          <cell r="L182" t="str">
            <v>衡东县美美影城有限公司</v>
          </cell>
        </row>
        <row r="183">
          <cell r="B183">
            <v>43061001</v>
          </cell>
          <cell r="C183" t="str">
            <v>岳阳星星国际影城</v>
          </cell>
          <cell r="D183" t="str">
            <v>重庆保利万和电影院线</v>
          </cell>
          <cell r="E183" t="str">
            <v>岳阳市</v>
          </cell>
          <cell r="F183" t="str">
            <v>市辖区</v>
          </cell>
          <cell r="G183" t="str">
            <v>2013-10-18</v>
          </cell>
          <cell r="H183" t="str">
            <v>湖南省岳阳市岳阳楼区步行街地一大道下沉广场</v>
          </cell>
          <cell r="I183" t="str">
            <v>营业</v>
          </cell>
          <cell r="J183" t="str">
            <v>7</v>
          </cell>
          <cell r="K183" t="str">
            <v>709</v>
          </cell>
          <cell r="L183" t="str">
            <v>岳阳星星欢乐影城管理咨询有限公司</v>
          </cell>
        </row>
        <row r="184">
          <cell r="B184">
            <v>43013801</v>
          </cell>
          <cell r="C184" t="str">
            <v>长沙中影国际影城</v>
          </cell>
          <cell r="D184" t="str">
            <v>中影星美电影院线有限公司</v>
          </cell>
          <cell r="E184" t="str">
            <v>长沙市</v>
          </cell>
          <cell r="F184" t="str">
            <v>岳麓区</v>
          </cell>
          <cell r="G184" t="str">
            <v>2013-10-25</v>
          </cell>
          <cell r="H184" t="str">
            <v>湖南省长沙市高新开发区枫林三路608号麓谷公馆罗马商业广场A区三楼</v>
          </cell>
          <cell r="I184" t="str">
            <v>营业</v>
          </cell>
          <cell r="J184" t="str">
            <v>6</v>
          </cell>
          <cell r="K184" t="str">
            <v>825</v>
          </cell>
          <cell r="L184" t="str">
            <v>长沙中影电影城有限公司</v>
          </cell>
        </row>
        <row r="185">
          <cell r="B185">
            <v>43011101</v>
          </cell>
          <cell r="C185" t="str">
            <v>湖南省长沙市宁乡县蓝天电影城</v>
          </cell>
          <cell r="D185" t="str">
            <v>湖南潇湘影视传播有限责任公司</v>
          </cell>
          <cell r="E185" t="str">
            <v>长沙市</v>
          </cell>
          <cell r="F185" t="str">
            <v>宁乡市</v>
          </cell>
          <cell r="G185" t="str">
            <v>2010-12-18</v>
          </cell>
          <cell r="H185" t="str">
            <v>湖南省长沙市宁乡县玉潭镇香山巷1号</v>
          </cell>
          <cell r="I185" t="str">
            <v>注销</v>
          </cell>
          <cell r="J185" t="str">
            <v>2</v>
          </cell>
          <cell r="K185" t="str">
            <v>217</v>
          </cell>
          <cell r="L185" t="str">
            <v>宁乡县蓝天电影有限公司</v>
          </cell>
        </row>
        <row r="186">
          <cell r="B186">
            <v>43050301</v>
          </cell>
          <cell r="C186" t="str">
            <v>湖南省武冈市乐洋电影院</v>
          </cell>
          <cell r="D186" t="str">
            <v>湖南楚湘影业有限责任公司</v>
          </cell>
          <cell r="E186" t="str">
            <v>邵阳市</v>
          </cell>
          <cell r="F186" t="str">
            <v>武冈市</v>
          </cell>
          <cell r="G186" t="str">
            <v>2011-05-01</v>
          </cell>
          <cell r="H186" t="str">
            <v>湖南省邵阳市武冈市乐洋路58号</v>
          </cell>
          <cell r="I186" t="str">
            <v>营业</v>
          </cell>
          <cell r="J186" t="str">
            <v>4</v>
          </cell>
          <cell r="K186" t="str">
            <v>536</v>
          </cell>
          <cell r="L186" t="str">
            <v>武冈市乐洋电影院</v>
          </cell>
        </row>
        <row r="187">
          <cell r="B187">
            <v>43010301</v>
          </cell>
          <cell r="C187" t="str">
            <v>长沙电影城</v>
          </cell>
          <cell r="D187" t="str">
            <v>湖南潇湘影视传播有限责任公司</v>
          </cell>
          <cell r="E187" t="str">
            <v>长沙市</v>
          </cell>
          <cell r="F187" t="str">
            <v>雨花区</v>
          </cell>
          <cell r="G187" t="str">
            <v>1996-02-10</v>
          </cell>
          <cell r="H187" t="str">
            <v>湖南省长沙市人民中路170号</v>
          </cell>
          <cell r="I187" t="str">
            <v>注销</v>
          </cell>
          <cell r="J187" t="str">
            <v>5</v>
          </cell>
          <cell r="K187" t="str">
            <v>1020</v>
          </cell>
          <cell r="L187" t="str">
            <v>长沙市电影发行放映中心</v>
          </cell>
        </row>
        <row r="188">
          <cell r="B188">
            <v>43120501</v>
          </cell>
          <cell r="C188" t="str">
            <v>湖南省沅陵县万维数字影城</v>
          </cell>
          <cell r="D188" t="str">
            <v>湖南楚湘影业有限责任公司</v>
          </cell>
          <cell r="E188" t="str">
            <v>怀化市</v>
          </cell>
          <cell r="F188" t="str">
            <v>沅陵县</v>
          </cell>
          <cell r="G188" t="str">
            <v>2013-06-19</v>
          </cell>
          <cell r="H188" t="str">
            <v>湖南省怀化市沅陵县沅陵镇辰州中街品龙国际花园东2号楼4楼</v>
          </cell>
          <cell r="I188" t="str">
            <v>营业</v>
          </cell>
          <cell r="J188" t="str">
            <v>5</v>
          </cell>
          <cell r="K188" t="str">
            <v>499</v>
          </cell>
          <cell r="L188" t="str">
            <v>沅陵县万维数字影城</v>
          </cell>
        </row>
        <row r="189">
          <cell r="B189">
            <v>43027201</v>
          </cell>
          <cell r="C189" t="str">
            <v>株洲影剧院</v>
          </cell>
          <cell r="D189" t="str">
            <v>湖南潇湘影视传播有限责任公司</v>
          </cell>
          <cell r="E189" t="str">
            <v>株洲市</v>
          </cell>
          <cell r="F189" t="str">
            <v>市辖区</v>
          </cell>
          <cell r="G189" t="str">
            <v>2008-01-01</v>
          </cell>
          <cell r="H189" t="str">
            <v>湖南省株洲市</v>
          </cell>
          <cell r="I189" t="str">
            <v>注销</v>
          </cell>
          <cell r="J189" t="str">
            <v>0</v>
          </cell>
          <cell r="K189" t="str">
            <v>0</v>
          </cell>
          <cell r="L189" t="str">
            <v>株洲影剧院</v>
          </cell>
        </row>
        <row r="190">
          <cell r="B190">
            <v>43061701</v>
          </cell>
          <cell r="C190" t="str">
            <v>湖南省汩罗市星耀影城</v>
          </cell>
          <cell r="D190" t="str">
            <v>湖南楚湘影业有限责任公司</v>
          </cell>
          <cell r="E190" t="str">
            <v>岳阳市</v>
          </cell>
          <cell r="F190" t="str">
            <v>汨罗市</v>
          </cell>
          <cell r="G190" t="str">
            <v>2014-11-28</v>
          </cell>
          <cell r="H190" t="str">
            <v>湖南省岳阳市汩罗市体育巷3号帝豪国际大厦4楼</v>
          </cell>
          <cell r="I190" t="str">
            <v>营业</v>
          </cell>
          <cell r="J190" t="str">
            <v>5</v>
          </cell>
          <cell r="K190" t="str">
            <v>468</v>
          </cell>
          <cell r="L190" t="str">
            <v>汩罗市星耀文化传播有限公司</v>
          </cell>
        </row>
        <row r="191">
          <cell r="B191">
            <v>43014901</v>
          </cell>
          <cell r="C191" t="str">
            <v>长沙希杰星星影城</v>
          </cell>
          <cell r="D191" t="str">
            <v>重庆保利万和电影院线</v>
          </cell>
          <cell r="E191" t="str">
            <v>长沙市</v>
          </cell>
          <cell r="F191" t="str">
            <v>开福区</v>
          </cell>
          <cell r="G191" t="str">
            <v>2015-02-21</v>
          </cell>
          <cell r="H191" t="str">
            <v>湖南省长沙市开福区芙蓉中路416号泊富商业广场3-4层</v>
          </cell>
          <cell r="I191" t="str">
            <v>营业</v>
          </cell>
          <cell r="J191" t="str">
            <v>7</v>
          </cell>
          <cell r="K191" t="str">
            <v>1213</v>
          </cell>
          <cell r="L191" t="str">
            <v>长沙希杰星星影城有限公司</v>
          </cell>
        </row>
        <row r="192">
          <cell r="B192">
            <v>43050501</v>
          </cell>
          <cell r="C192" t="str">
            <v>洞口县雪峰影城</v>
          </cell>
          <cell r="D192" t="str">
            <v>湖南楚湘影业有限责任公司</v>
          </cell>
          <cell r="E192" t="str">
            <v>邵阳市</v>
          </cell>
          <cell r="F192" t="str">
            <v>洞口县</v>
          </cell>
          <cell r="G192" t="str">
            <v>2011-12-01</v>
          </cell>
          <cell r="H192" t="str">
            <v>湖南省邵阳市洞口县洞口镇杨柳冲商居小区</v>
          </cell>
          <cell r="I192" t="str">
            <v>营业</v>
          </cell>
          <cell r="J192" t="str">
            <v>4</v>
          </cell>
          <cell r="K192" t="str">
            <v>400</v>
          </cell>
          <cell r="L192" t="str">
            <v>洞口县雪峰影城有限公司</v>
          </cell>
        </row>
        <row r="193">
          <cell r="B193">
            <v>43010101</v>
          </cell>
          <cell r="C193" t="str">
            <v>湖南大剧院</v>
          </cell>
          <cell r="D193" t="str">
            <v>湖南楚湘影业有限责任公司</v>
          </cell>
          <cell r="E193" t="str">
            <v>长沙市</v>
          </cell>
          <cell r="F193" t="str">
            <v>芙蓉区</v>
          </cell>
          <cell r="G193" t="str">
            <v>1998-11-01</v>
          </cell>
          <cell r="H193" t="str">
            <v>湖南省长沙市芙蓉区韶山北路139号</v>
          </cell>
          <cell r="I193" t="str">
            <v>营业</v>
          </cell>
          <cell r="J193" t="str">
            <v>7</v>
          </cell>
          <cell r="K193" t="str">
            <v>2185</v>
          </cell>
          <cell r="L193" t="str">
            <v>湖南大剧院影业有限公司</v>
          </cell>
        </row>
        <row r="194">
          <cell r="B194">
            <v>43100301</v>
          </cell>
          <cell r="C194" t="str">
            <v>湖南省嘉禾县奥斯卡数字高清影院</v>
          </cell>
          <cell r="D194" t="str">
            <v>北京九州中原数字电影院线</v>
          </cell>
          <cell r="E194" t="str">
            <v>郴州市</v>
          </cell>
          <cell r="F194" t="str">
            <v>嘉禾县</v>
          </cell>
          <cell r="G194" t="str">
            <v>2010-06-21</v>
          </cell>
          <cell r="H194" t="str">
            <v>湖南省嘉禾县人民南路1号</v>
          </cell>
          <cell r="I194" t="str">
            <v>注销</v>
          </cell>
          <cell r="J194" t="str">
            <v>0</v>
          </cell>
          <cell r="K194" t="str">
            <v>0</v>
          </cell>
          <cell r="L194" t="str">
            <v>湖南省嘉禾县奥斯卡数字高清影院</v>
          </cell>
        </row>
        <row r="195">
          <cell r="B195">
            <v>43042201</v>
          </cell>
          <cell r="C195" t="str">
            <v>湖南省南岳区传山国际影城</v>
          </cell>
          <cell r="D195" t="str">
            <v>湖南楚湘影业有限责任公司</v>
          </cell>
          <cell r="E195" t="str">
            <v>衡阳市</v>
          </cell>
          <cell r="F195" t="str">
            <v>南岳区</v>
          </cell>
          <cell r="G195" t="str">
            <v>2014-09-18</v>
          </cell>
          <cell r="H195" t="str">
            <v>湖南省衡阳市南岳区祝融路187号</v>
          </cell>
          <cell r="I195" t="str">
            <v>营业</v>
          </cell>
          <cell r="J195" t="str">
            <v>4</v>
          </cell>
          <cell r="K195" t="str">
            <v>313</v>
          </cell>
          <cell r="L195" t="str">
            <v>衡阳市南岳区传山影视文化传媒有限公司</v>
          </cell>
        </row>
        <row r="196">
          <cell r="B196">
            <v>43061901</v>
          </cell>
          <cell r="C196" t="str">
            <v>平江县南江影城</v>
          </cell>
          <cell r="D196" t="str">
            <v>湖南楚湘影业有限责任公司</v>
          </cell>
          <cell r="E196" t="str">
            <v>岳阳市</v>
          </cell>
          <cell r="F196" t="str">
            <v>平江县</v>
          </cell>
          <cell r="G196" t="str">
            <v>2015-02-21</v>
          </cell>
          <cell r="H196" t="str">
            <v>湖南省岳阳市平江县南江镇幕阜大道南江汽车站3楼</v>
          </cell>
          <cell r="I196" t="str">
            <v>营业</v>
          </cell>
          <cell r="J196" t="str">
            <v>3</v>
          </cell>
          <cell r="K196" t="str">
            <v>243</v>
          </cell>
          <cell r="L196" t="str">
            <v>平江县南江影视文化传媒有限公司</v>
          </cell>
        </row>
        <row r="197">
          <cell r="B197">
            <v>43011001</v>
          </cell>
          <cell r="C197" t="str">
            <v>湖南省长沙市银星时尚国际影城</v>
          </cell>
          <cell r="D197" t="str">
            <v>湖南潇湘影视传播有限责任公司</v>
          </cell>
          <cell r="E197" t="str">
            <v>长沙市</v>
          </cell>
          <cell r="F197" t="str">
            <v>天心区</v>
          </cell>
          <cell r="G197" t="str">
            <v>2011-05-28</v>
          </cell>
          <cell r="H197" t="str">
            <v>湖南省长沙市黄兴路步行商业街北段E座4楼</v>
          </cell>
          <cell r="I197" t="str">
            <v>营业</v>
          </cell>
          <cell r="J197" t="str">
            <v>6</v>
          </cell>
          <cell r="K197" t="str">
            <v>534</v>
          </cell>
          <cell r="L197" t="str">
            <v>长沙广播电影发展总公司</v>
          </cell>
        </row>
        <row r="198">
          <cell r="B198">
            <v>43041101</v>
          </cell>
          <cell r="C198" t="str">
            <v>湖南省耒阳市潇湘国际影城</v>
          </cell>
          <cell r="D198" t="str">
            <v>湖南潇湘影视传播有限责任公司</v>
          </cell>
          <cell r="E198" t="str">
            <v>衡阳市</v>
          </cell>
          <cell r="F198" t="str">
            <v>耒阳市</v>
          </cell>
          <cell r="G198" t="str">
            <v>2012-03-01</v>
          </cell>
          <cell r="H198" t="str">
            <v>湖南省衡阳市耒阳市五一东路万亿百货五楼</v>
          </cell>
          <cell r="I198" t="str">
            <v>营业</v>
          </cell>
          <cell r="J198" t="str">
            <v>6</v>
          </cell>
          <cell r="K198" t="str">
            <v>753</v>
          </cell>
          <cell r="L198" t="str">
            <v>耒阳潇湘影城管理有限公司</v>
          </cell>
        </row>
        <row r="199">
          <cell r="B199">
            <v>43111501</v>
          </cell>
          <cell r="C199" t="str">
            <v>湖南省永州市湘核影城</v>
          </cell>
          <cell r="D199" t="str">
            <v>中影星美电影院线有限公司</v>
          </cell>
          <cell r="E199" t="str">
            <v>永州市</v>
          </cell>
          <cell r="F199" t="str">
            <v>冷水滩区</v>
          </cell>
          <cell r="G199" t="str">
            <v>2015-02-14</v>
          </cell>
          <cell r="H199" t="str">
            <v>湖南省永州市冷水滩区永州市冷水滩区珊瑚西路白竹亭水库旁（创发13#栋）101#</v>
          </cell>
          <cell r="I199" t="str">
            <v>营业</v>
          </cell>
          <cell r="J199" t="str">
            <v>6</v>
          </cell>
          <cell r="K199" t="str">
            <v>785</v>
          </cell>
          <cell r="L199" t="str">
            <v>湖南湘核文化传媒有限公司永州分公司</v>
          </cell>
        </row>
        <row r="200">
          <cell r="B200">
            <v>43097001</v>
          </cell>
          <cell r="C200" t="str">
            <v>娄底星星影剧院</v>
          </cell>
          <cell r="D200" t="str">
            <v>未入院线影院</v>
          </cell>
          <cell r="E200" t="str">
            <v>益阳市</v>
          </cell>
          <cell r="F200" t="str">
            <v>市辖区</v>
          </cell>
          <cell r="G200" t="str">
            <v>2008-01-01</v>
          </cell>
          <cell r="H200" t="str">
            <v>湖南省益阳市</v>
          </cell>
          <cell r="I200" t="str">
            <v>注销</v>
          </cell>
          <cell r="J200" t="str">
            <v>0</v>
          </cell>
          <cell r="K200" t="str">
            <v>0</v>
          </cell>
          <cell r="L200" t="str">
            <v>娄底星星影剧院</v>
          </cell>
        </row>
        <row r="201">
          <cell r="B201">
            <v>43101601</v>
          </cell>
          <cell r="C201" t="str">
            <v>湖南省郴州市丰源国际影城</v>
          </cell>
          <cell r="D201" t="str">
            <v>湖南潇湘影视传播有限责任公司</v>
          </cell>
          <cell r="E201" t="str">
            <v>郴州市</v>
          </cell>
          <cell r="F201" t="str">
            <v>苏仙区</v>
          </cell>
          <cell r="G201" t="str">
            <v>2014-02-28</v>
          </cell>
          <cell r="H201" t="str">
            <v>湖南省郴州市苏仙区桔井路37号龙腾广场四期三楼</v>
          </cell>
          <cell r="I201" t="str">
            <v>营业</v>
          </cell>
          <cell r="J201" t="str">
            <v>5</v>
          </cell>
          <cell r="K201" t="str">
            <v>617</v>
          </cell>
          <cell r="L201" t="str">
            <v>郴州丰源国际影城中心</v>
          </cell>
        </row>
        <row r="202">
          <cell r="B202">
            <v>43080501</v>
          </cell>
          <cell r="C202" t="str">
            <v>湖南省常德市澧县维多利亚电影城</v>
          </cell>
          <cell r="D202" t="str">
            <v>中影星美电影院线有限公司</v>
          </cell>
          <cell r="E202" t="str">
            <v>常德市</v>
          </cell>
          <cell r="F202" t="str">
            <v>澧县</v>
          </cell>
          <cell r="G202" t="str">
            <v>2009-12-29</v>
          </cell>
          <cell r="H202" t="str">
            <v>湖南省常德市澧县澧阳镇解放北路晨星花园5楼</v>
          </cell>
          <cell r="I202" t="str">
            <v>注销</v>
          </cell>
          <cell r="J202" t="str">
            <v>6</v>
          </cell>
          <cell r="K202" t="str">
            <v>611</v>
          </cell>
          <cell r="L202" t="str">
            <v>澧县维多利亚文化传媒有限公司</v>
          </cell>
        </row>
        <row r="203">
          <cell r="B203">
            <v>43130401</v>
          </cell>
          <cell r="C203" t="str">
            <v>保靖县万家凤凰电影城</v>
          </cell>
          <cell r="D203" t="str">
            <v>湖南楚湘影业有限责任公司</v>
          </cell>
          <cell r="E203" t="str">
            <v>湘西土家族苗族自治州</v>
          </cell>
          <cell r="F203" t="str">
            <v>保靖县</v>
          </cell>
          <cell r="G203" t="str">
            <v>2014-12-17</v>
          </cell>
          <cell r="H203" t="str">
            <v>湖南省湘西土家族苗族自治州保靖县迁陵镇酉水南路供销大厦二楼</v>
          </cell>
          <cell r="I203" t="str">
            <v>营业</v>
          </cell>
          <cell r="J203" t="str">
            <v>4</v>
          </cell>
          <cell r="K203" t="str">
            <v>214</v>
          </cell>
          <cell r="L203" t="str">
            <v>保靖县万家凤凰电影城有限公司</v>
          </cell>
        </row>
        <row r="204">
          <cell r="B204">
            <v>43027101</v>
          </cell>
          <cell r="C204" t="str">
            <v>株洲红旗电影院</v>
          </cell>
          <cell r="D204" t="str">
            <v>湖南潇湘影视传播有限责任公司</v>
          </cell>
          <cell r="E204" t="str">
            <v>株洲市</v>
          </cell>
          <cell r="F204" t="str">
            <v>市辖区</v>
          </cell>
          <cell r="G204" t="str">
            <v>2008-01-01</v>
          </cell>
          <cell r="H204" t="str">
            <v>湖南省株洲市</v>
          </cell>
          <cell r="I204" t="str">
            <v>注销</v>
          </cell>
          <cell r="J204" t="str">
            <v>0</v>
          </cell>
          <cell r="K204" t="str">
            <v>0</v>
          </cell>
          <cell r="L204" t="str">
            <v>株洲红旗电影院</v>
          </cell>
        </row>
        <row r="205">
          <cell r="B205">
            <v>43130301</v>
          </cell>
          <cell r="C205" t="str">
            <v>永顺县猛洞河影视城</v>
          </cell>
          <cell r="D205" t="str">
            <v>湖南楚湘影业有限责任公司</v>
          </cell>
          <cell r="E205" t="str">
            <v>湘西土家族苗族自治州</v>
          </cell>
          <cell r="F205" t="str">
            <v>永顺县</v>
          </cell>
          <cell r="G205" t="str">
            <v>2014-12-18</v>
          </cell>
          <cell r="H205" t="str">
            <v>湖南省湘西土家族苗族自治州永顺县湖南省永顺县灵溪镇府正街府顺家园</v>
          </cell>
          <cell r="I205" t="str">
            <v>营业</v>
          </cell>
          <cell r="J205" t="str">
            <v>5</v>
          </cell>
          <cell r="K205" t="str">
            <v>490</v>
          </cell>
          <cell r="L205" t="str">
            <v>永顺县猛洞河影视城</v>
          </cell>
        </row>
        <row r="206">
          <cell r="B206">
            <v>43060201</v>
          </cell>
          <cell r="C206" t="str">
            <v>湖南省岳阳汇泽影城</v>
          </cell>
          <cell r="D206" t="str">
            <v>湖南楚湘影业有限责任公司</v>
          </cell>
          <cell r="E206" t="str">
            <v>岳阳市</v>
          </cell>
          <cell r="F206" t="str">
            <v>岳阳楼区</v>
          </cell>
          <cell r="G206" t="str">
            <v>2004-05-18</v>
          </cell>
          <cell r="H206" t="str">
            <v>湖南省岳阳市岳阳楼区东茅岭路42号</v>
          </cell>
          <cell r="I206" t="str">
            <v>营业</v>
          </cell>
          <cell r="J206" t="str">
            <v>7</v>
          </cell>
          <cell r="K206" t="str">
            <v>827</v>
          </cell>
          <cell r="L206" t="str">
            <v>岳阳汇泽影视娱乐有限公司</v>
          </cell>
        </row>
        <row r="207">
          <cell r="B207">
            <v>43040701</v>
          </cell>
          <cell r="C207" t="str">
            <v>衡阳市红色电影院</v>
          </cell>
          <cell r="D207" t="str">
            <v>湖南楚湘影业有限责任公司</v>
          </cell>
          <cell r="E207" t="str">
            <v>衡阳市</v>
          </cell>
          <cell r="F207" t="str">
            <v>珠晖区</v>
          </cell>
          <cell r="G207" t="str">
            <v>2011-10-15</v>
          </cell>
          <cell r="H207" t="str">
            <v>湖南省衡阳市珠晖区临江村1号</v>
          </cell>
          <cell r="I207" t="str">
            <v>营业</v>
          </cell>
          <cell r="J207" t="str">
            <v>2</v>
          </cell>
          <cell r="K207" t="str">
            <v>444</v>
          </cell>
          <cell r="L207" t="str">
            <v>湖南省衡阳市红色影视文化责任公司</v>
          </cell>
        </row>
        <row r="208">
          <cell r="B208">
            <v>43080901</v>
          </cell>
          <cell r="C208" t="str">
            <v>湖南省常德市汉寿县龙阳金马电影院</v>
          </cell>
          <cell r="D208" t="str">
            <v>北京红鲤鱼数字电影院线有限公司</v>
          </cell>
          <cell r="E208" t="str">
            <v>常德市</v>
          </cell>
          <cell r="F208" t="str">
            <v>汉寿县</v>
          </cell>
          <cell r="G208" t="str">
            <v>2011-05-11</v>
          </cell>
          <cell r="H208" t="str">
            <v>湖南省常德汉寿县城东社区文化城</v>
          </cell>
          <cell r="I208" t="str">
            <v>营业</v>
          </cell>
          <cell r="J208" t="str">
            <v>3</v>
          </cell>
          <cell r="K208" t="str">
            <v>219</v>
          </cell>
          <cell r="L208" t="str">
            <v>汉寿县龙阳金马影视文化中心</v>
          </cell>
        </row>
        <row r="209">
          <cell r="B209">
            <v>43010401</v>
          </cell>
          <cell r="C209" t="str">
            <v>湖南省长沙市MC影城奥莱店</v>
          </cell>
          <cell r="D209" t="str">
            <v>深圳市中影南方电影新干线有限公司</v>
          </cell>
          <cell r="E209" t="str">
            <v>长沙市</v>
          </cell>
          <cell r="F209" t="str">
            <v>天心区</v>
          </cell>
          <cell r="G209" t="str">
            <v>2011-09-10</v>
          </cell>
          <cell r="H209" t="str">
            <v>湖南省长沙市天心区芙蓉南路三段27号友阿奥特莱斯17栋二楼</v>
          </cell>
          <cell r="I209" t="str">
            <v>营业</v>
          </cell>
          <cell r="J209" t="str">
            <v>8</v>
          </cell>
          <cell r="K209" t="str">
            <v>1462</v>
          </cell>
          <cell r="L209" t="str">
            <v>长沙乐田奥特影城有限公司</v>
          </cell>
        </row>
        <row r="210">
          <cell r="B210">
            <v>43040801</v>
          </cell>
          <cell r="C210" t="str">
            <v>湖南省衡阳市华谊影城</v>
          </cell>
          <cell r="D210" t="str">
            <v>湖南潇湘影视传播有限责任公司</v>
          </cell>
          <cell r="E210" t="str">
            <v>衡阳市</v>
          </cell>
          <cell r="F210" t="str">
            <v>石鼓区</v>
          </cell>
          <cell r="G210" t="str">
            <v>2011-08-06</v>
          </cell>
          <cell r="H210" t="str">
            <v>湖南省衡阳市石鼓区中山北路1号3楼</v>
          </cell>
          <cell r="I210" t="str">
            <v>营业</v>
          </cell>
          <cell r="J210" t="str">
            <v>3</v>
          </cell>
          <cell r="K210" t="str">
            <v>255</v>
          </cell>
          <cell r="L210" t="str">
            <v>衡阳市华谊影城文化传播有限公司</v>
          </cell>
        </row>
        <row r="211">
          <cell r="B211">
            <v>43081001</v>
          </cell>
          <cell r="C211" t="str">
            <v>湖南省常德市武陵区潇湘国际影城</v>
          </cell>
          <cell r="D211" t="str">
            <v>湖南潇湘影视传播有限责任公司</v>
          </cell>
          <cell r="E211" t="str">
            <v>常德市</v>
          </cell>
          <cell r="F211" t="str">
            <v>武陵区</v>
          </cell>
          <cell r="G211" t="str">
            <v>2011-10-01</v>
          </cell>
          <cell r="H211" t="str">
            <v>湖南省常德市武陵区高山街不夜城2号楼3层</v>
          </cell>
          <cell r="I211" t="str">
            <v>营业</v>
          </cell>
          <cell r="J211" t="str">
            <v>7</v>
          </cell>
          <cell r="K211" t="str">
            <v>1363</v>
          </cell>
          <cell r="L211" t="str">
            <v>湖南潇湘常德国际影城有限公司</v>
          </cell>
        </row>
        <row r="212">
          <cell r="B212">
            <v>43080301</v>
          </cell>
          <cell r="C212" t="str">
            <v>湖南省长沙县星沙国际影城</v>
          </cell>
          <cell r="D212" t="str">
            <v>湖南潇湘影视传播有限责任公司</v>
          </cell>
          <cell r="E212" t="str">
            <v>长沙市</v>
          </cell>
          <cell r="F212" t="str">
            <v>长沙县</v>
          </cell>
          <cell r="G212" t="str">
            <v>2009-04-01</v>
          </cell>
          <cell r="H212" t="str">
            <v>湖南长沙市长沙县星沙镇开元中路45号</v>
          </cell>
          <cell r="I212" t="str">
            <v>注销</v>
          </cell>
          <cell r="J212" t="str">
            <v>5</v>
          </cell>
          <cell r="K212" t="str">
            <v>634</v>
          </cell>
          <cell r="L212" t="str">
            <v>湖南潇湘星沙国际影城有限公司</v>
          </cell>
        </row>
        <row r="213">
          <cell r="B213">
            <v>43013201</v>
          </cell>
          <cell r="C213" t="str">
            <v>长沙银兴菲林影城浏阳河店</v>
          </cell>
          <cell r="D213" t="str">
            <v>湖北银兴院线影业有限责任公司</v>
          </cell>
          <cell r="E213" t="str">
            <v>长沙市</v>
          </cell>
          <cell r="F213" t="str">
            <v>芙蓉区</v>
          </cell>
          <cell r="G213" t="str">
            <v>2013-05-29</v>
          </cell>
          <cell r="H213" t="str">
            <v>湖南省长沙市芙蓉区浏阳河大道二段300号“浏阳河”A1-3</v>
          </cell>
          <cell r="I213" t="str">
            <v>营业</v>
          </cell>
          <cell r="J213" t="str">
            <v>10</v>
          </cell>
          <cell r="K213" t="str">
            <v>2352</v>
          </cell>
          <cell r="L213" t="str">
            <v>长沙酷映兴乐影院管理有限公司</v>
          </cell>
        </row>
        <row r="214">
          <cell r="B214">
            <v>43082201</v>
          </cell>
          <cell r="C214" t="str">
            <v>湖南省常德市星美国际影城常德久光店</v>
          </cell>
          <cell r="D214" t="str">
            <v>北京红鲤鱼数字电影院线有限公司</v>
          </cell>
          <cell r="E214" t="str">
            <v>常德市</v>
          </cell>
          <cell r="F214" t="str">
            <v>鼎城区</v>
          </cell>
          <cell r="G214" t="str">
            <v>2014-12-31</v>
          </cell>
          <cell r="H214" t="str">
            <v>湖南省常德市鼎城区玉霞街道永安社区善卷路（久光国际商厦三楼）</v>
          </cell>
          <cell r="I214" t="str">
            <v>停业</v>
          </cell>
          <cell r="J214" t="str">
            <v>6</v>
          </cell>
          <cell r="K214" t="str">
            <v>498</v>
          </cell>
          <cell r="L214" t="str">
            <v>常德市鼎城区久光影视文化有限公司</v>
          </cell>
        </row>
        <row r="215">
          <cell r="B215">
            <v>43071201</v>
          </cell>
          <cell r="C215" t="str">
            <v>常德市津市华耀国际影城</v>
          </cell>
          <cell r="D215" t="str">
            <v>北京红鲤鱼数字电影院线有限公司</v>
          </cell>
          <cell r="E215" t="str">
            <v>常德市</v>
          </cell>
          <cell r="F215" t="str">
            <v>津市市</v>
          </cell>
          <cell r="G215" t="str">
            <v>2014-09-15</v>
          </cell>
          <cell r="H215" t="str">
            <v>湖南省常德市津市市三洲驿办事处三洲街社区金城银座J栋好润佳四楼</v>
          </cell>
          <cell r="I215" t="str">
            <v>营业</v>
          </cell>
          <cell r="J215" t="str">
            <v>3</v>
          </cell>
          <cell r="K215" t="str">
            <v>313</v>
          </cell>
          <cell r="L215" t="str">
            <v>湖南津市华耀国际影城有限公司</v>
          </cell>
        </row>
        <row r="216">
          <cell r="B216">
            <v>43081601</v>
          </cell>
          <cell r="C216" t="str">
            <v>常德鸿鑫国际影城</v>
          </cell>
          <cell r="D216" t="str">
            <v>中影数字院线（北京）有限公司</v>
          </cell>
          <cell r="E216" t="str">
            <v>常德市</v>
          </cell>
          <cell r="F216" t="str">
            <v>市辖区</v>
          </cell>
          <cell r="G216" t="str">
            <v>2014-02-28</v>
          </cell>
          <cell r="H216" t="str">
            <v>湖南省常德市武陵区城西办事处光明巷社区人民路1958号</v>
          </cell>
          <cell r="I216" t="str">
            <v>营业</v>
          </cell>
          <cell r="J216" t="str">
            <v>5</v>
          </cell>
          <cell r="K216" t="str">
            <v>732</v>
          </cell>
          <cell r="L216" t="str">
            <v>常德市鸿鑫影视文化有限公司</v>
          </cell>
        </row>
        <row r="217">
          <cell r="B217">
            <v>43014301</v>
          </cell>
          <cell r="C217" t="str">
            <v>湖南省长沙市岳麓横店电影城</v>
          </cell>
          <cell r="D217" t="str">
            <v>横店影视股份有限公司</v>
          </cell>
          <cell r="E217" t="str">
            <v>长沙市</v>
          </cell>
          <cell r="F217" t="str">
            <v>岳麓区</v>
          </cell>
          <cell r="G217" t="str">
            <v>2014-02-08</v>
          </cell>
          <cell r="H217" t="str">
            <v>湖南省长沙市岳麓区含浦镇科技产业园联丰路米兰春天G3号楼一层</v>
          </cell>
          <cell r="I217" t="str">
            <v>营业</v>
          </cell>
          <cell r="J217" t="str">
            <v>5</v>
          </cell>
          <cell r="K217" t="str">
            <v>591</v>
          </cell>
          <cell r="L217" t="str">
            <v>横店影视股份有限公司长沙岳麓电影城分公司</v>
          </cell>
        </row>
        <row r="218">
          <cell r="B218">
            <v>43011201</v>
          </cell>
          <cell r="C218" t="str">
            <v>长沙金逸影城</v>
          </cell>
          <cell r="D218" t="str">
            <v>广州金逸珠江电影院线有限公司</v>
          </cell>
          <cell r="E218" t="str">
            <v>长沙市</v>
          </cell>
          <cell r="F218" t="str">
            <v>岳麓区</v>
          </cell>
          <cell r="G218" t="str">
            <v>2012-03-01</v>
          </cell>
          <cell r="H218" t="str">
            <v>湖南省长沙市岳麓区桐梓坡西路138号长房时代城21栋4楼</v>
          </cell>
          <cell r="I218" t="str">
            <v>营业</v>
          </cell>
          <cell r="J218" t="str">
            <v>8</v>
          </cell>
          <cell r="K218" t="str">
            <v>1680</v>
          </cell>
          <cell r="L218" t="str">
            <v>长沙金逸电影放映有限公司</v>
          </cell>
        </row>
        <row r="219">
          <cell r="B219">
            <v>43060901</v>
          </cell>
          <cell r="C219" t="str">
            <v>湖南省岳阳市星美影城</v>
          </cell>
          <cell r="D219" t="str">
            <v>广东大地电影院线股份有限公司</v>
          </cell>
          <cell r="E219" t="str">
            <v>岳阳市</v>
          </cell>
          <cell r="F219" t="str">
            <v>岳阳楼区</v>
          </cell>
          <cell r="G219" t="str">
            <v>2013-01-01</v>
          </cell>
          <cell r="H219" t="str">
            <v>湖南省岳阳市岳阳楼区建湘路天伦金三角购物公园1栋4层4002房</v>
          </cell>
          <cell r="I219" t="str">
            <v>营业</v>
          </cell>
          <cell r="J219" t="str">
            <v>6</v>
          </cell>
          <cell r="K219" t="str">
            <v>910</v>
          </cell>
          <cell r="L219" t="str">
            <v>岳阳市星美影院管理有限公司</v>
          </cell>
        </row>
        <row r="220">
          <cell r="B220">
            <v>43101201</v>
          </cell>
          <cell r="C220" t="str">
            <v>湖南省安仁县星莎娱乐影视城</v>
          </cell>
          <cell r="D220" t="str">
            <v>湖南潇湘影视传播有限责任公司</v>
          </cell>
          <cell r="E220" t="str">
            <v>郴州市</v>
          </cell>
          <cell r="F220" t="str">
            <v>安仁县</v>
          </cell>
          <cell r="G220" t="str">
            <v>2014-01-20</v>
          </cell>
          <cell r="H220" t="str">
            <v>湖南省郴州市安仁县五一南路祥龙商业广场4楼</v>
          </cell>
          <cell r="I220" t="str">
            <v>营业</v>
          </cell>
          <cell r="J220" t="str">
            <v>3</v>
          </cell>
          <cell r="K220" t="str">
            <v>228</v>
          </cell>
          <cell r="L220" t="str">
            <v>安仁县星莎娱乐影视有限公司</v>
          </cell>
        </row>
        <row r="221">
          <cell r="B221">
            <v>43090801</v>
          </cell>
          <cell r="C221" t="str">
            <v>娄底中影万泉国际影城</v>
          </cell>
          <cell r="D221" t="str">
            <v>中影数字院线（北京）有限公司</v>
          </cell>
          <cell r="E221" t="str">
            <v>娄底市</v>
          </cell>
          <cell r="F221" t="str">
            <v>娄星区</v>
          </cell>
          <cell r="G221" t="str">
            <v>2012-09-15</v>
          </cell>
          <cell r="H221" t="str">
            <v>湖南省娄底市娄星区氐星路星海名都一楼</v>
          </cell>
          <cell r="I221" t="str">
            <v>营业</v>
          </cell>
          <cell r="J221" t="str">
            <v>9</v>
          </cell>
          <cell r="K221" t="str">
            <v>820</v>
          </cell>
          <cell r="L221" t="str">
            <v>娄底中影万泉影视文化有限公司</v>
          </cell>
        </row>
        <row r="222">
          <cell r="B222">
            <v>43090701</v>
          </cell>
          <cell r="C222" t="str">
            <v>湖南省娄底左岸国际电影城</v>
          </cell>
          <cell r="D222" t="str">
            <v>上海联和电影院线公司</v>
          </cell>
          <cell r="E222" t="str">
            <v>娄底市</v>
          </cell>
          <cell r="F222" t="str">
            <v>娄星区</v>
          </cell>
          <cell r="G222" t="str">
            <v>2012-01-15</v>
          </cell>
          <cell r="H222" t="str">
            <v>湖南省娄底市娄星区氐星路万豪广场四楼</v>
          </cell>
          <cell r="I222" t="str">
            <v>营业</v>
          </cell>
          <cell r="J222" t="str">
            <v>7</v>
          </cell>
          <cell r="K222" t="str">
            <v>1402</v>
          </cell>
          <cell r="L222" t="str">
            <v>左岸风（南京）影视城管理咨询有限公司娄底左岸电影城</v>
          </cell>
        </row>
        <row r="223">
          <cell r="B223">
            <v>43090401</v>
          </cell>
          <cell r="C223" t="str">
            <v>湖南省娄底市双峰华谊连锁影城</v>
          </cell>
          <cell r="D223" t="str">
            <v>中影数字院线（北京）有限公司</v>
          </cell>
          <cell r="E223" t="str">
            <v>娄底市</v>
          </cell>
          <cell r="F223" t="str">
            <v>双峰县</v>
          </cell>
          <cell r="G223" t="str">
            <v>2011-04-29</v>
          </cell>
          <cell r="H223" t="str">
            <v>湖南省娄底市双峰县永丰镇复兴路</v>
          </cell>
          <cell r="I223" t="str">
            <v>营业</v>
          </cell>
          <cell r="J223" t="str">
            <v>4</v>
          </cell>
          <cell r="K223" t="str">
            <v>427</v>
          </cell>
          <cell r="L223" t="str">
            <v>双峰县华谊连锁影城文化传播有限公司</v>
          </cell>
        </row>
        <row r="224">
          <cell r="B224">
            <v>43051401</v>
          </cell>
          <cell r="C224" t="str">
            <v>邵阳广电影城</v>
          </cell>
          <cell r="D224" t="str">
            <v>湖南楚湘影业有限责任公司</v>
          </cell>
          <cell r="E224" t="str">
            <v>邵阳市</v>
          </cell>
          <cell r="F224" t="str">
            <v>北塔区</v>
          </cell>
          <cell r="G224" t="str">
            <v>2015-01-21</v>
          </cell>
          <cell r="H224" t="str">
            <v>湖南省邵阳市北塔区资江北路东1号广电大厦</v>
          </cell>
          <cell r="I224" t="str">
            <v>营业</v>
          </cell>
          <cell r="J224" t="str">
            <v>8</v>
          </cell>
          <cell r="K224" t="str">
            <v>711</v>
          </cell>
          <cell r="L224" t="str">
            <v>邵阳广电影城有限公司</v>
          </cell>
        </row>
        <row r="225">
          <cell r="B225">
            <v>43130501</v>
          </cell>
          <cell r="C225" t="str">
            <v>花垣县星光影视城</v>
          </cell>
          <cell r="D225" t="str">
            <v>湖南潇湘影视传播有限责任公司</v>
          </cell>
          <cell r="E225" t="str">
            <v>湘西土家族苗族自治州</v>
          </cell>
          <cell r="F225" t="str">
            <v>花垣县</v>
          </cell>
          <cell r="G225" t="str">
            <v>2014-12-31</v>
          </cell>
          <cell r="H225" t="str">
            <v>湖南省湘西自治州花垣县花垣镇商贸大厦三楼</v>
          </cell>
          <cell r="I225" t="str">
            <v>营业</v>
          </cell>
          <cell r="J225" t="str">
            <v>4</v>
          </cell>
          <cell r="K225" t="str">
            <v>482</v>
          </cell>
          <cell r="L225" t="str">
            <v>花垣县星光影视城有限公司</v>
          </cell>
        </row>
        <row r="226">
          <cell r="B226">
            <v>43060601</v>
          </cell>
          <cell r="C226" t="str">
            <v>湖南岳阳大地影院泰和店</v>
          </cell>
          <cell r="D226" t="str">
            <v>广东大地电影院线股份有限公司</v>
          </cell>
          <cell r="E226" t="str">
            <v>岳阳市</v>
          </cell>
          <cell r="F226" t="str">
            <v>岳阳楼区</v>
          </cell>
          <cell r="G226" t="str">
            <v>2011-12-16</v>
          </cell>
          <cell r="H226" t="str">
            <v>湖南省岳阳市岳阳楼区巴陵中路泰和商业广场二楼</v>
          </cell>
          <cell r="I226" t="str">
            <v>营业</v>
          </cell>
          <cell r="J226" t="str">
            <v>4</v>
          </cell>
          <cell r="K226" t="str">
            <v>512</v>
          </cell>
          <cell r="L226" t="str">
            <v>广东大地影院建设有限公司岳阳分公司</v>
          </cell>
        </row>
        <row r="227">
          <cell r="B227">
            <v>43091001</v>
          </cell>
          <cell r="C227" t="str">
            <v>湖南省娄底市大地影院湘中园店</v>
          </cell>
          <cell r="D227" t="str">
            <v>广东大地电影院线股份有限公司</v>
          </cell>
          <cell r="E227" t="str">
            <v>娄底市</v>
          </cell>
          <cell r="F227" t="str">
            <v>娄星区</v>
          </cell>
          <cell r="G227" t="str">
            <v>2013-09-29</v>
          </cell>
          <cell r="H227" t="str">
            <v>湖南省娄底市娄星区娄星南路与湘阳街交汇处东北角（湘中园三期高层裙楼二区三楼）</v>
          </cell>
          <cell r="I227" t="str">
            <v>营业</v>
          </cell>
          <cell r="J227" t="str">
            <v>4</v>
          </cell>
          <cell r="K227" t="str">
            <v>466</v>
          </cell>
          <cell r="L227" t="str">
            <v>广东大地影院建设有限公司娄底市娄星分公司</v>
          </cell>
        </row>
        <row r="228">
          <cell r="B228">
            <v>43012601</v>
          </cell>
          <cell r="C228" t="str">
            <v>湖南省长沙市完美世界影城（望城店）</v>
          </cell>
          <cell r="D228" t="str">
            <v>完美世界院线有限公司</v>
          </cell>
          <cell r="E228" t="str">
            <v>长沙市</v>
          </cell>
          <cell r="F228" t="str">
            <v>望城区</v>
          </cell>
          <cell r="G228" t="str">
            <v>2012-08-26</v>
          </cell>
          <cell r="H228" t="str">
            <v>湖南省长沙市望城区高塘岭街道步行街A8栋4楼</v>
          </cell>
          <cell r="I228" t="str">
            <v>营业</v>
          </cell>
          <cell r="J228" t="str">
            <v>5</v>
          </cell>
          <cell r="K228" t="str">
            <v>843</v>
          </cell>
          <cell r="L228" t="str">
            <v>长沙市望城区完美世界影城管理有限公司</v>
          </cell>
        </row>
        <row r="229">
          <cell r="B229">
            <v>43082101</v>
          </cell>
          <cell r="C229" t="str">
            <v>汉寿县华耀影城</v>
          </cell>
          <cell r="D229" t="str">
            <v>北京红鲤鱼数字电影院线有限公司</v>
          </cell>
          <cell r="E229" t="str">
            <v>常德市</v>
          </cell>
          <cell r="F229" t="str">
            <v>汉寿县</v>
          </cell>
          <cell r="G229" t="str">
            <v>2014-12-30</v>
          </cell>
          <cell r="H229" t="str">
            <v>湖南省常德市汉寿县湖南省常德市汉寿县龙阳镇新街社区龙阳商业广场A栋二楼</v>
          </cell>
          <cell r="I229" t="str">
            <v>营业</v>
          </cell>
          <cell r="J229" t="str">
            <v>5</v>
          </cell>
          <cell r="K229" t="str">
            <v>840</v>
          </cell>
          <cell r="L229" t="str">
            <v>汉寿县华耀影城有限公司</v>
          </cell>
        </row>
        <row r="230">
          <cell r="B230">
            <v>43021301</v>
          </cell>
          <cell r="C230" t="str">
            <v>株洲星鑫国际影城</v>
          </cell>
          <cell r="D230" t="str">
            <v>深圳市深影橙天院线有限公司</v>
          </cell>
          <cell r="E230" t="str">
            <v>株洲市</v>
          </cell>
          <cell r="F230" t="str">
            <v>芦淞区</v>
          </cell>
          <cell r="G230" t="str">
            <v>2014-09-15</v>
          </cell>
          <cell r="H230" t="str">
            <v>湖南省株洲市芦淞区建设南路338号汉华国际数码家电商业广场五层</v>
          </cell>
          <cell r="I230" t="str">
            <v>营业</v>
          </cell>
          <cell r="J230" t="str">
            <v>7</v>
          </cell>
          <cell r="K230" t="str">
            <v>977</v>
          </cell>
          <cell r="L230" t="str">
            <v>株洲市星鑫影院管理有限公司</v>
          </cell>
        </row>
        <row r="231">
          <cell r="B231">
            <v>43081901</v>
          </cell>
          <cell r="C231" t="str">
            <v>湖南省常德市桃源县华谊影城</v>
          </cell>
          <cell r="D231" t="str">
            <v>湖南楚湘影业有限责任公司</v>
          </cell>
          <cell r="E231" t="str">
            <v>常德市</v>
          </cell>
          <cell r="F231" t="str">
            <v>桃源县</v>
          </cell>
          <cell r="G231" t="str">
            <v>2014-12-25</v>
          </cell>
          <cell r="H231" t="str">
            <v>湖南省常德市桃源县漳江镇漳江中路098号</v>
          </cell>
          <cell r="I231" t="str">
            <v>营业</v>
          </cell>
          <cell r="J231" t="str">
            <v>4</v>
          </cell>
          <cell r="K231" t="str">
            <v>407</v>
          </cell>
          <cell r="L231" t="str">
            <v>桃源县华谊影城</v>
          </cell>
        </row>
        <row r="232">
          <cell r="B232">
            <v>43014001</v>
          </cell>
          <cell r="C232" t="str">
            <v>长沙县星鑫泉塘影城</v>
          </cell>
          <cell r="D232" t="str">
            <v>湖南楚湘影业有限责任公司</v>
          </cell>
          <cell r="E232" t="str">
            <v>长沙市</v>
          </cell>
          <cell r="F232" t="str">
            <v>长沙县</v>
          </cell>
          <cell r="G232" t="str">
            <v>2013-11-29</v>
          </cell>
          <cell r="H232" t="str">
            <v>湖南省长沙市长沙县泉塘街道小塘路以西、博雅路以北紫云阁二楼A区</v>
          </cell>
          <cell r="I232" t="str">
            <v>营业</v>
          </cell>
          <cell r="J232" t="str">
            <v>6</v>
          </cell>
          <cell r="K232" t="str">
            <v>575</v>
          </cell>
          <cell r="L232" t="str">
            <v>长沙市星鑫影院管理有限公司</v>
          </cell>
        </row>
        <row r="233">
          <cell r="B233">
            <v>43061801</v>
          </cell>
          <cell r="C233" t="str">
            <v>湖南省湘阴县东湖国际影城</v>
          </cell>
          <cell r="D233" t="str">
            <v>湖南楚湘影业有限责任公司</v>
          </cell>
          <cell r="E233" t="str">
            <v>岳阳市</v>
          </cell>
          <cell r="F233" t="str">
            <v>湘阴县</v>
          </cell>
          <cell r="G233" t="str">
            <v>2014-12-26</v>
          </cell>
          <cell r="H233" t="str">
            <v>湖南省岳阳市湘阴县湖南省岳阳市湘阴县文星镇滨湖路水岸东湖36栋5楼</v>
          </cell>
          <cell r="I233" t="str">
            <v>营业</v>
          </cell>
          <cell r="J233" t="str">
            <v>7</v>
          </cell>
          <cell r="K233" t="str">
            <v>869</v>
          </cell>
          <cell r="L233" t="str">
            <v>湘阴县水岸文化传媒有限公司</v>
          </cell>
        </row>
        <row r="234">
          <cell r="B234">
            <v>43111401</v>
          </cell>
          <cell r="C234" t="str">
            <v>江华县正佳国际影城</v>
          </cell>
          <cell r="D234" t="str">
            <v>湖南潇湘影视传播有限责任公司</v>
          </cell>
          <cell r="E234" t="str">
            <v>永州市</v>
          </cell>
          <cell r="F234" t="str">
            <v>江华瑶族自治县</v>
          </cell>
          <cell r="G234" t="str">
            <v>2015-01-23</v>
          </cell>
          <cell r="H234" t="str">
            <v>湖南省永州市江华瑶族自治县沱江镇江华大道锦绣江华20号楼爱都公寓地面四楼</v>
          </cell>
          <cell r="I234" t="str">
            <v>营业</v>
          </cell>
          <cell r="J234" t="str">
            <v>4</v>
          </cell>
          <cell r="K234" t="str">
            <v>567</v>
          </cell>
          <cell r="L234" t="str">
            <v>深圳正佳文化传播有限公司江华正佳国际影城</v>
          </cell>
        </row>
        <row r="235">
          <cell r="B235">
            <v>43042401</v>
          </cell>
          <cell r="C235" t="str">
            <v>湖南祁东兴亿影城</v>
          </cell>
          <cell r="D235" t="str">
            <v>广东大地电影院线股份有限公司</v>
          </cell>
          <cell r="E235" t="str">
            <v>衡阳市</v>
          </cell>
          <cell r="F235" t="str">
            <v>祁东县</v>
          </cell>
          <cell r="G235" t="str">
            <v>2015-02-07</v>
          </cell>
          <cell r="H235" t="str">
            <v>湖南省衡阳市祁东县洪桥镇迎宾路121号</v>
          </cell>
          <cell r="I235" t="str">
            <v>营业</v>
          </cell>
          <cell r="J235" t="str">
            <v>6</v>
          </cell>
          <cell r="K235" t="str">
            <v>538</v>
          </cell>
          <cell r="L235" t="str">
            <v>祁东兴亿文化传媒有限公司</v>
          </cell>
        </row>
        <row r="236">
          <cell r="B236">
            <v>43080202</v>
          </cell>
          <cell r="C236" t="str">
            <v>湖南长沙市万达影城解放路店</v>
          </cell>
          <cell r="D236" t="str">
            <v>霍尔果斯万达电影院线有限公司</v>
          </cell>
          <cell r="E236" t="str">
            <v>长沙市</v>
          </cell>
          <cell r="F236" t="str">
            <v>天心区</v>
          </cell>
          <cell r="G236" t="str">
            <v>2008-07-10</v>
          </cell>
          <cell r="H236" t="str">
            <v>湖南省长沙市天心区黄兴南路445号</v>
          </cell>
          <cell r="I236" t="str">
            <v>营业</v>
          </cell>
          <cell r="J236" t="str">
            <v>9</v>
          </cell>
          <cell r="K236" t="str">
            <v>2246</v>
          </cell>
          <cell r="L236" t="str">
            <v>长沙万达国际电影城有限公司</v>
          </cell>
        </row>
        <row r="237">
          <cell r="B237">
            <v>43040901</v>
          </cell>
          <cell r="C237" t="str">
            <v>衡阳市蒸湘区时代风影院</v>
          </cell>
          <cell r="D237" t="str">
            <v>湖南楚湘影业有限责任公司</v>
          </cell>
          <cell r="E237" t="str">
            <v>衡阳市</v>
          </cell>
          <cell r="F237" t="str">
            <v>蒸湘区</v>
          </cell>
          <cell r="G237" t="str">
            <v>2011-12-01</v>
          </cell>
          <cell r="H237" t="str">
            <v>衡阳南华大学医学院路红湘安置楼</v>
          </cell>
          <cell r="I237" t="str">
            <v>注销</v>
          </cell>
          <cell r="J237" t="str">
            <v>1</v>
          </cell>
          <cell r="K237" t="str">
            <v>89</v>
          </cell>
          <cell r="L237" t="str">
            <v>衡阳市蒸湘区时代风影院</v>
          </cell>
        </row>
        <row r="238">
          <cell r="B238">
            <v>43042001</v>
          </cell>
          <cell r="C238" t="str">
            <v>湖南省衡南县搏广影院</v>
          </cell>
          <cell r="D238" t="str">
            <v>湖南楚湘影业有限责任公司</v>
          </cell>
          <cell r="E238" t="str">
            <v>衡阳市</v>
          </cell>
          <cell r="F238" t="str">
            <v>衡南县</v>
          </cell>
          <cell r="G238" t="str">
            <v>2013-12-31</v>
          </cell>
          <cell r="H238" t="str">
            <v>湖南省衡阳市衡南县雅园路会议中心</v>
          </cell>
          <cell r="I238" t="str">
            <v>营业</v>
          </cell>
          <cell r="J238" t="str">
            <v>3</v>
          </cell>
          <cell r="K238" t="str">
            <v>400</v>
          </cell>
          <cell r="L238" t="str">
            <v>衡南县搏广影业发展有限公司</v>
          </cell>
        </row>
        <row r="239">
          <cell r="B239">
            <v>43031601</v>
          </cell>
          <cell r="C239" t="str">
            <v>湖南湘潭大地影院万隆店</v>
          </cell>
          <cell r="D239" t="str">
            <v>广东大地电影院线股份有限公司</v>
          </cell>
          <cell r="E239" t="str">
            <v>湘潭市</v>
          </cell>
          <cell r="F239" t="str">
            <v>湘乡市</v>
          </cell>
          <cell r="G239" t="str">
            <v>2014-11-12</v>
          </cell>
          <cell r="H239" t="str">
            <v>湖南省湘潭市湘乡市新湘路办事处东风路3号万隆中央广场嘉亨茂购物中心5楼</v>
          </cell>
          <cell r="I239" t="str">
            <v>营业</v>
          </cell>
          <cell r="J239" t="str">
            <v>4</v>
          </cell>
          <cell r="K239" t="str">
            <v>414</v>
          </cell>
          <cell r="L239" t="str">
            <v>大地影院发展（湘乡）有限公司</v>
          </cell>
        </row>
        <row r="240">
          <cell r="B240">
            <v>43014700</v>
          </cell>
          <cell r="C240" t="str">
            <v>大地影院--浏阳开心</v>
          </cell>
          <cell r="D240" t="str">
            <v>广东大地电影院线股份有限公司</v>
          </cell>
          <cell r="E240" t="str">
            <v>长沙市</v>
          </cell>
          <cell r="F240" t="str">
            <v>浏阳市</v>
          </cell>
          <cell r="G240" t="str">
            <v/>
          </cell>
          <cell r="H240" t="str">
            <v>湖南省长沙市浏阳市湖南省长沙市浏阳市花炮大道开心商业广场3楼</v>
          </cell>
          <cell r="I240" t="str">
            <v>测试</v>
          </cell>
          <cell r="J240" t="str">
            <v>7</v>
          </cell>
          <cell r="K240" t="str">
            <v>1240</v>
          </cell>
          <cell r="L240" t="str">
            <v>广东大地影院建设有限公司长沙浏阳分公司</v>
          </cell>
        </row>
        <row r="241">
          <cell r="B241">
            <v>43014701</v>
          </cell>
          <cell r="C241" t="str">
            <v>湖南长沙大地影院开心店</v>
          </cell>
          <cell r="D241" t="str">
            <v>广东大地电影院线股份有限公司</v>
          </cell>
          <cell r="E241" t="str">
            <v>长沙市</v>
          </cell>
          <cell r="F241" t="str">
            <v>浏阳市</v>
          </cell>
          <cell r="G241" t="str">
            <v>2014-12-02</v>
          </cell>
          <cell r="H241" t="str">
            <v>湖南省长沙市浏阳市花炮大道开心商业广场3楼</v>
          </cell>
          <cell r="I241" t="str">
            <v>营业</v>
          </cell>
          <cell r="J241" t="str">
            <v>7</v>
          </cell>
          <cell r="K241" t="str">
            <v>1259</v>
          </cell>
          <cell r="L241" t="str">
            <v>广东大地影院建设有限公司长沙浏阳分公司</v>
          </cell>
        </row>
        <row r="242">
          <cell r="B242">
            <v>43121201</v>
          </cell>
          <cell r="C242" t="str">
            <v>湖南省辰溪县先锋国际电影城</v>
          </cell>
          <cell r="D242" t="str">
            <v>湖南楚湘影业有限责任公司</v>
          </cell>
          <cell r="E242" t="str">
            <v>怀化市</v>
          </cell>
          <cell r="F242" t="str">
            <v>辰溪县</v>
          </cell>
          <cell r="G242" t="str">
            <v>2014-11-27</v>
          </cell>
          <cell r="H242" t="str">
            <v>湖南省怀化市辰溪县湖南省怀化市辰溪县辰溪镇先锋东路先锋国际二楼</v>
          </cell>
          <cell r="I242" t="str">
            <v>营业</v>
          </cell>
          <cell r="J242" t="str">
            <v>5</v>
          </cell>
          <cell r="K242" t="str">
            <v>538</v>
          </cell>
          <cell r="L242" t="str">
            <v>辰溪县先锋国际电影有限公司</v>
          </cell>
        </row>
        <row r="243">
          <cell r="B243">
            <v>43121301</v>
          </cell>
          <cell r="C243" t="str">
            <v>湖南省芷江县顺天和平影城</v>
          </cell>
          <cell r="D243" t="str">
            <v>湖南楚湘影业有限责任公司</v>
          </cell>
          <cell r="E243" t="str">
            <v>怀化市</v>
          </cell>
          <cell r="F243" t="str">
            <v>芷江侗族自治县</v>
          </cell>
          <cell r="G243" t="str">
            <v>2014-11-23</v>
          </cell>
          <cell r="H243" t="str">
            <v>湖南省怀化市芷江侗族自治县湖南省怀化市芷江县芷江镇青年巷体育场旁</v>
          </cell>
          <cell r="I243" t="str">
            <v>营业</v>
          </cell>
          <cell r="J243" t="str">
            <v>4</v>
          </cell>
          <cell r="K243" t="str">
            <v>376</v>
          </cell>
          <cell r="L243" t="str">
            <v>芷江顺天和平电影有限公司</v>
          </cell>
        </row>
        <row r="244">
          <cell r="B244">
            <v>43030401</v>
          </cell>
          <cell r="C244" t="str">
            <v>湖南省湘潭横店影视电影城</v>
          </cell>
          <cell r="D244" t="str">
            <v>横店影视股份有限公司</v>
          </cell>
          <cell r="E244" t="str">
            <v>湘潭市</v>
          </cell>
          <cell r="F244" t="str">
            <v>岳塘区</v>
          </cell>
          <cell r="G244" t="str">
            <v>2010-01-01</v>
          </cell>
          <cell r="H244" t="str">
            <v>湖南省湘潭市岳塘区建设路口步步高广场八楼</v>
          </cell>
          <cell r="I244" t="str">
            <v>营业</v>
          </cell>
          <cell r="J244" t="str">
            <v>9</v>
          </cell>
          <cell r="K244" t="str">
            <v>1469</v>
          </cell>
          <cell r="L244" t="str">
            <v>湘潭横店影视电影城有限公司</v>
          </cell>
        </row>
        <row r="245">
          <cell r="B245">
            <v>43061501</v>
          </cell>
          <cell r="C245" t="str">
            <v>湖南岳阳大地影院新格里店</v>
          </cell>
          <cell r="D245" t="str">
            <v>广东大地电影院线股份有限公司</v>
          </cell>
          <cell r="E245" t="str">
            <v>岳阳市</v>
          </cell>
          <cell r="F245" t="str">
            <v>岳阳楼区</v>
          </cell>
          <cell r="G245" t="str">
            <v>2014-01-25</v>
          </cell>
          <cell r="H245" t="str">
            <v>湖南省岳阳市岳阳楼区东茅岭路53号新格里时尚广场5楼</v>
          </cell>
          <cell r="I245" t="str">
            <v>营业</v>
          </cell>
          <cell r="J245" t="str">
            <v>8</v>
          </cell>
          <cell r="K245" t="str">
            <v>1045</v>
          </cell>
          <cell r="L245" t="str">
            <v>大地影院发展有限公司岳阳分公司</v>
          </cell>
        </row>
        <row r="246">
          <cell r="B246">
            <v>43121401</v>
          </cell>
          <cell r="C246" t="str">
            <v>湖南省会同县鸿发商都电影城</v>
          </cell>
          <cell r="D246" t="str">
            <v>湖南楚湘影业有限责任公司</v>
          </cell>
          <cell r="E246" t="str">
            <v>怀化市</v>
          </cell>
          <cell r="F246" t="str">
            <v>会同县</v>
          </cell>
          <cell r="G246" t="str">
            <v>2014-12-20</v>
          </cell>
          <cell r="H246" t="str">
            <v>湖南省怀化市会同县将军北路鸿发商都三楼</v>
          </cell>
          <cell r="I246" t="str">
            <v>营业</v>
          </cell>
          <cell r="J246" t="str">
            <v>4</v>
          </cell>
          <cell r="K246" t="str">
            <v>330</v>
          </cell>
          <cell r="L246" t="str">
            <v>会同县鸿发商都电影有限公司</v>
          </cell>
        </row>
        <row r="247">
          <cell r="B247">
            <v>43031701</v>
          </cell>
          <cell r="C247" t="str">
            <v>湘潭市iD汽车电影院</v>
          </cell>
          <cell r="D247" t="str">
            <v>湖南楚湘影业有限责任公司</v>
          </cell>
          <cell r="E247" t="str">
            <v>湘潭市</v>
          </cell>
          <cell r="F247" t="str">
            <v>雨湖区</v>
          </cell>
          <cell r="G247" t="str">
            <v>2015-04-03</v>
          </cell>
          <cell r="H247" t="str">
            <v>湖南省湘潭市雨湖区韶山中路52号</v>
          </cell>
          <cell r="I247" t="str">
            <v>注销</v>
          </cell>
          <cell r="J247" t="str">
            <v>1</v>
          </cell>
          <cell r="K247" t="str">
            <v>40</v>
          </cell>
          <cell r="L247" t="str">
            <v>湘潭影都文化产业有限公司</v>
          </cell>
        </row>
        <row r="248">
          <cell r="B248">
            <v>43091501</v>
          </cell>
          <cell r="C248" t="str">
            <v>湖南省双峰县名都影城</v>
          </cell>
          <cell r="D248" t="str">
            <v>湖南楚湘影业有限责任公司</v>
          </cell>
          <cell r="E248" t="str">
            <v>娄底市</v>
          </cell>
          <cell r="F248" t="str">
            <v>双峰县</v>
          </cell>
          <cell r="G248" t="str">
            <v>2015-08-25</v>
          </cell>
          <cell r="H248" t="str">
            <v>湖南省娄底市双峰县青树坪镇名都商业广场</v>
          </cell>
          <cell r="I248" t="str">
            <v>营业</v>
          </cell>
          <cell r="J248" t="str">
            <v>3</v>
          </cell>
          <cell r="K248" t="str">
            <v>207</v>
          </cell>
          <cell r="L248" t="str">
            <v>双峰县名都影城</v>
          </cell>
        </row>
        <row r="249">
          <cell r="B249">
            <v>43015001</v>
          </cell>
          <cell r="C249" t="str">
            <v>长沙佳星影城</v>
          </cell>
          <cell r="D249" t="str">
            <v>北京红鲤鱼数字电影院线有限公司</v>
          </cell>
          <cell r="E249" t="str">
            <v>长沙市</v>
          </cell>
          <cell r="F249" t="str">
            <v>天心区</v>
          </cell>
          <cell r="G249" t="str">
            <v>2015-05-03</v>
          </cell>
          <cell r="H249" t="str">
            <v>湖南省长沙市天心区新开铺路174号润丰园13—16栋301房</v>
          </cell>
          <cell r="I249" t="str">
            <v>营业</v>
          </cell>
          <cell r="J249" t="str">
            <v>6</v>
          </cell>
          <cell r="K249" t="str">
            <v>773</v>
          </cell>
          <cell r="L249" t="str">
            <v>长沙佳星影城有限公司</v>
          </cell>
        </row>
        <row r="250">
          <cell r="B250">
            <v>43082301</v>
          </cell>
          <cell r="C250" t="str">
            <v>常德大世界影城</v>
          </cell>
          <cell r="D250" t="str">
            <v>中影数字院线（北京）有限公司</v>
          </cell>
          <cell r="E250" t="str">
            <v>常德市</v>
          </cell>
          <cell r="F250" t="str">
            <v>武陵区</v>
          </cell>
          <cell r="G250" t="str">
            <v>2015-03-10</v>
          </cell>
          <cell r="H250" t="str">
            <v>常德经济技术开发区德山街道办事处德山大道878号</v>
          </cell>
          <cell r="I250" t="str">
            <v>营业</v>
          </cell>
          <cell r="J250" t="str">
            <v>5</v>
          </cell>
          <cell r="K250" t="str">
            <v>605</v>
          </cell>
          <cell r="L250" t="str">
            <v>常德大世界影城有限公司</v>
          </cell>
        </row>
        <row r="251">
          <cell r="B251">
            <v>43101701</v>
          </cell>
          <cell r="C251" t="str">
            <v>桂东县影剧院</v>
          </cell>
          <cell r="D251" t="str">
            <v>湖南楚湘影业有限责任公司</v>
          </cell>
          <cell r="E251" t="str">
            <v>郴州市</v>
          </cell>
          <cell r="F251" t="str">
            <v>桂东县</v>
          </cell>
          <cell r="G251" t="str">
            <v>2014-12-26</v>
          </cell>
          <cell r="H251" t="str">
            <v>湖南省郴州市桂东县沤江镇东华路16号</v>
          </cell>
          <cell r="I251" t="str">
            <v>营业</v>
          </cell>
          <cell r="J251" t="str">
            <v>3</v>
          </cell>
          <cell r="K251" t="str">
            <v>690</v>
          </cell>
          <cell r="L251" t="str">
            <v>桂东县电影发行放映公司</v>
          </cell>
        </row>
        <row r="252">
          <cell r="B252">
            <v>43071301</v>
          </cell>
          <cell r="C252" t="str">
            <v>沅江嘉逸影城</v>
          </cell>
          <cell r="D252" t="str">
            <v>湖南潇湘影视传播有限责任公司</v>
          </cell>
          <cell r="E252" t="str">
            <v>益阳市</v>
          </cell>
          <cell r="F252" t="str">
            <v>沅江市</v>
          </cell>
          <cell r="G252" t="str">
            <v>2015-06-25</v>
          </cell>
          <cell r="H252" t="str">
            <v>湖南省益阳市沅江市桔城大道天成商场2栋501</v>
          </cell>
          <cell r="I252" t="str">
            <v>营业</v>
          </cell>
          <cell r="J252" t="str">
            <v>5</v>
          </cell>
          <cell r="K252" t="str">
            <v>600</v>
          </cell>
          <cell r="L252" t="str">
            <v>沅江嘉逸电影城有限公司</v>
          </cell>
        </row>
        <row r="253">
          <cell r="B253">
            <v>43082001</v>
          </cell>
          <cell r="C253" t="str">
            <v>湖南省常德市西洞庭华耀影城</v>
          </cell>
          <cell r="D253" t="str">
            <v>北京红鲤鱼数字电影院线有限公司</v>
          </cell>
          <cell r="E253" t="str">
            <v>常德市</v>
          </cell>
          <cell r="F253" t="str">
            <v>鼎城区</v>
          </cell>
          <cell r="G253" t="str">
            <v>2015-03-17</v>
          </cell>
          <cell r="H253" t="str">
            <v>湖南省常德市鼎城区祝丰镇广益中路鑫湖缘时代广场综合楼1号楼3楼</v>
          </cell>
          <cell r="I253" t="str">
            <v>营业</v>
          </cell>
          <cell r="J253" t="str">
            <v>4</v>
          </cell>
          <cell r="K253" t="str">
            <v>470</v>
          </cell>
          <cell r="L253" t="str">
            <v>常德市西洞庭华耀影城有限公司</v>
          </cell>
        </row>
        <row r="254">
          <cell r="B254">
            <v>43130701</v>
          </cell>
          <cell r="C254" t="str">
            <v>湖南省凤凰县芒果国际影城</v>
          </cell>
          <cell r="D254" t="str">
            <v>湖南楚湘影业有限责任公司</v>
          </cell>
          <cell r="E254" t="str">
            <v>湘西土家族苗族自治州</v>
          </cell>
          <cell r="F254" t="str">
            <v>凤凰县</v>
          </cell>
          <cell r="G254" t="str">
            <v>2015-03-10</v>
          </cell>
          <cell r="H254" t="str">
            <v>湖南省湘西土家族苗族自治州凤凰县湖南省湘西土家族苗族自治州凤凰县城北二桥桥头新意家园</v>
          </cell>
          <cell r="I254" t="str">
            <v>营业</v>
          </cell>
          <cell r="J254" t="str">
            <v>4</v>
          </cell>
          <cell r="K254" t="str">
            <v>339</v>
          </cell>
          <cell r="L254" t="str">
            <v>凤凰芒果影业有限公司</v>
          </cell>
        </row>
        <row r="255">
          <cell r="B255">
            <v>43014801</v>
          </cell>
          <cell r="C255" t="str">
            <v>湖南省长沙大乐影城</v>
          </cell>
          <cell r="D255" t="str">
            <v>湖南潇湘影视传播有限责任公司</v>
          </cell>
          <cell r="E255" t="str">
            <v>长沙市</v>
          </cell>
          <cell r="F255" t="str">
            <v>岳麓区</v>
          </cell>
          <cell r="G255" t="str">
            <v>2014-12-05</v>
          </cell>
          <cell r="H255" t="str">
            <v>湖南省长沙市岳麓区高新区文轩路579号天元涉外景园B区B1栋3楼3041号</v>
          </cell>
          <cell r="I255" t="str">
            <v>营业</v>
          </cell>
          <cell r="J255" t="str">
            <v>7</v>
          </cell>
          <cell r="K255" t="str">
            <v>713</v>
          </cell>
          <cell r="L255" t="str">
            <v>长沙大乐影城有限公司</v>
          </cell>
        </row>
        <row r="256">
          <cell r="B256">
            <v>43121601</v>
          </cell>
          <cell r="C256" t="str">
            <v>湖南省怀化市人民影剧院</v>
          </cell>
          <cell r="D256" t="str">
            <v>湖南楚湘影业有限责任公司</v>
          </cell>
          <cell r="E256" t="str">
            <v>怀化市</v>
          </cell>
          <cell r="F256" t="str">
            <v>鹤城区</v>
          </cell>
          <cell r="G256" t="str">
            <v>2015-06-11</v>
          </cell>
          <cell r="H256" t="str">
            <v>湖南省怀化市鹤城区人民南路85号</v>
          </cell>
          <cell r="I256" t="str">
            <v>营业</v>
          </cell>
          <cell r="J256" t="str">
            <v>1</v>
          </cell>
          <cell r="K256" t="str">
            <v>70</v>
          </cell>
          <cell r="L256" t="str">
            <v>怀化市人民影剧院</v>
          </cell>
        </row>
        <row r="257">
          <cell r="B257">
            <v>43101801</v>
          </cell>
          <cell r="C257" t="str">
            <v>湖南省资兴市湘翼东方影城</v>
          </cell>
          <cell r="D257" t="str">
            <v>湖南楚湘影业有限责任公司</v>
          </cell>
          <cell r="E257" t="str">
            <v>郴州市</v>
          </cell>
          <cell r="F257" t="str">
            <v>资兴市</v>
          </cell>
          <cell r="G257" t="str">
            <v>2014-12-28</v>
          </cell>
          <cell r="H257" t="str">
            <v>湖南省郴州市资兴市鲤鱼江路鲤鱼江电影娱乐城</v>
          </cell>
          <cell r="I257" t="str">
            <v>注销</v>
          </cell>
          <cell r="J257" t="str">
            <v>3</v>
          </cell>
          <cell r="K257" t="str">
            <v>361</v>
          </cell>
          <cell r="L257" t="str">
            <v>资兴湘翼东方影城有限公司</v>
          </cell>
        </row>
        <row r="258">
          <cell r="B258">
            <v>43121501</v>
          </cell>
          <cell r="C258" t="str">
            <v>湖南省通道县哆嘎哆吔数字电影院</v>
          </cell>
          <cell r="D258" t="str">
            <v>湖南楚湘影业有限责任公司</v>
          </cell>
          <cell r="E258" t="str">
            <v>怀化市</v>
          </cell>
          <cell r="F258" t="str">
            <v>通道侗族自治县</v>
          </cell>
          <cell r="G258" t="str">
            <v>2015-05-01</v>
          </cell>
          <cell r="H258" t="str">
            <v>湖南省怀化市通道侗族自治县双江镇长征南路民族剧院二楼</v>
          </cell>
          <cell r="I258" t="str">
            <v>营业</v>
          </cell>
          <cell r="J258" t="str">
            <v>2</v>
          </cell>
          <cell r="K258" t="str">
            <v>178</v>
          </cell>
          <cell r="L258" t="str">
            <v>通道哆嘎哆吔数字电影有限公司</v>
          </cell>
        </row>
        <row r="259">
          <cell r="B259">
            <v>43140401</v>
          </cell>
          <cell r="C259" t="str">
            <v>湖南省慈利县人民剧院3D影视城</v>
          </cell>
          <cell r="D259" t="str">
            <v>湖南楚湘影业有限责任公司</v>
          </cell>
          <cell r="E259" t="str">
            <v>张家界市</v>
          </cell>
          <cell r="F259" t="str">
            <v>慈利县</v>
          </cell>
          <cell r="G259" t="str">
            <v>2015-04-30</v>
          </cell>
          <cell r="H259" t="str">
            <v>湖南省张家界市慈利县零阳镇东街41号</v>
          </cell>
          <cell r="I259" t="str">
            <v>营业</v>
          </cell>
          <cell r="J259" t="str">
            <v>3</v>
          </cell>
          <cell r="K259" t="str">
            <v>781</v>
          </cell>
          <cell r="L259" t="str">
            <v>慈利县人民剧院</v>
          </cell>
        </row>
        <row r="260">
          <cell r="B260">
            <v>43051301</v>
          </cell>
          <cell r="C260" t="str">
            <v>武冈市新王城数字影院</v>
          </cell>
          <cell r="D260" t="str">
            <v>湖南楚湘影业有限责任公司</v>
          </cell>
          <cell r="E260" t="str">
            <v>邵阳市</v>
          </cell>
          <cell r="F260" t="str">
            <v>武冈市</v>
          </cell>
          <cell r="G260" t="str">
            <v>2014-12-24</v>
          </cell>
          <cell r="H260" t="str">
            <v>湖南省邵阳市武冈市春园路铜宝新城商业街10栋</v>
          </cell>
          <cell r="I260" t="str">
            <v>营业</v>
          </cell>
          <cell r="J260" t="str">
            <v>3</v>
          </cell>
          <cell r="K260" t="str">
            <v>240</v>
          </cell>
          <cell r="L260" t="str">
            <v>武冈市新王城数字影院</v>
          </cell>
        </row>
        <row r="261">
          <cell r="B261">
            <v>43013401</v>
          </cell>
          <cell r="C261" t="str">
            <v>长沙亿鑫影城（麓山店）</v>
          </cell>
          <cell r="D261" t="str">
            <v>湖南潇湘影视传播有限责任公司</v>
          </cell>
          <cell r="E261" t="str">
            <v>长沙市</v>
          </cell>
          <cell r="F261" t="str">
            <v>岳麓区</v>
          </cell>
          <cell r="G261" t="str">
            <v>2013-07-15</v>
          </cell>
          <cell r="H261" t="str">
            <v>湖南省长沙市岳麓区枫林路2号长沙通程麓山商业广场5楼</v>
          </cell>
          <cell r="I261" t="str">
            <v>营业</v>
          </cell>
          <cell r="J261" t="str">
            <v>5</v>
          </cell>
          <cell r="K261" t="str">
            <v>532</v>
          </cell>
          <cell r="L261" t="str">
            <v>长沙市亿鑫影院管理有限公司</v>
          </cell>
        </row>
        <row r="262">
          <cell r="B262">
            <v>43111301</v>
          </cell>
          <cell r="C262" t="str">
            <v>永州市尚美影城</v>
          </cell>
          <cell r="D262" t="str">
            <v>湖南潇湘影视传播有限责任公司</v>
          </cell>
          <cell r="E262" t="str">
            <v>永州市</v>
          </cell>
          <cell r="F262" t="str">
            <v>零陵区</v>
          </cell>
          <cell r="G262" t="str">
            <v>2014-12-24</v>
          </cell>
          <cell r="H262" t="str">
            <v>湖南省永州市零陵区湖南省永州市零陵区芝山路72号</v>
          </cell>
          <cell r="I262" t="str">
            <v>营业</v>
          </cell>
          <cell r="J262" t="str">
            <v>6</v>
          </cell>
          <cell r="K262" t="str">
            <v>912</v>
          </cell>
          <cell r="L262" t="str">
            <v>永州市尚美影城有限公司</v>
          </cell>
        </row>
        <row r="263">
          <cell r="B263">
            <v>43030301</v>
          </cell>
          <cell r="C263" t="str">
            <v>湖南省湘潭左岸国际电影城</v>
          </cell>
          <cell r="D263" t="str">
            <v>北京华夏联合电影院线</v>
          </cell>
          <cell r="E263" t="str">
            <v>湘潭市</v>
          </cell>
          <cell r="F263" t="str">
            <v>雨湖区</v>
          </cell>
          <cell r="G263" t="str">
            <v>2009-12-23</v>
          </cell>
          <cell r="H263" t="str">
            <v>湖南省湘潭市雨湖区建设北路8号大洋百货6楼</v>
          </cell>
          <cell r="I263" t="str">
            <v>营业</v>
          </cell>
          <cell r="J263" t="str">
            <v>6</v>
          </cell>
          <cell r="K263" t="str">
            <v>1184</v>
          </cell>
          <cell r="L263" t="str">
            <v>湘潭左岸国际电影城有限公司</v>
          </cell>
        </row>
        <row r="264">
          <cell r="B264">
            <v>43071401</v>
          </cell>
          <cell r="C264" t="str">
            <v>益阳市宝山影城</v>
          </cell>
          <cell r="D264" t="str">
            <v>湖南楚湘影业有限责任公司</v>
          </cell>
          <cell r="E264" t="str">
            <v>益阳市</v>
          </cell>
          <cell r="F264" t="str">
            <v>赫山区</v>
          </cell>
          <cell r="G264" t="str">
            <v>2015-09-02</v>
          </cell>
          <cell r="H264" t="str">
            <v>湖南省益阳市赫山区沧水铺镇沧水铺村盛世麒麟商业广场</v>
          </cell>
          <cell r="I264" t="str">
            <v>营业</v>
          </cell>
          <cell r="J264" t="str">
            <v>3</v>
          </cell>
          <cell r="K264" t="str">
            <v>219</v>
          </cell>
          <cell r="L264" t="str">
            <v>益阳市沧水铺镇宝山影业有限公司</v>
          </cell>
        </row>
        <row r="265">
          <cell r="B265">
            <v>43021601</v>
          </cell>
          <cell r="C265" t="str">
            <v>醴陵千金影城</v>
          </cell>
          <cell r="D265" t="str">
            <v>中影星美电影院线有限公司</v>
          </cell>
          <cell r="E265" t="str">
            <v>株洲市</v>
          </cell>
          <cell r="F265" t="str">
            <v>醴陵市</v>
          </cell>
          <cell r="G265" t="str">
            <v>2015-05-21</v>
          </cell>
          <cell r="H265" t="str">
            <v>湖南省株洲市醴陵市文化北路都汇城G区三层</v>
          </cell>
          <cell r="I265" t="str">
            <v>营业</v>
          </cell>
          <cell r="J265" t="str">
            <v>6</v>
          </cell>
          <cell r="K265" t="str">
            <v>923</v>
          </cell>
          <cell r="L265" t="str">
            <v>醴陵千金影院有限公司</v>
          </cell>
        </row>
        <row r="266">
          <cell r="B266">
            <v>43140501</v>
          </cell>
          <cell r="C266" t="str">
            <v>湖南省慈利县新时代国际影城</v>
          </cell>
          <cell r="D266" t="str">
            <v>中影星美电影院线有限公司</v>
          </cell>
          <cell r="E266" t="str">
            <v>张家界市</v>
          </cell>
          <cell r="F266" t="str">
            <v>慈利县</v>
          </cell>
          <cell r="G266" t="str">
            <v>2015-05-14</v>
          </cell>
          <cell r="H266" t="str">
            <v>湖南省张家界市慈利县张家界慈利县火车站广场</v>
          </cell>
          <cell r="I266" t="str">
            <v>营业</v>
          </cell>
          <cell r="J266" t="str">
            <v>5</v>
          </cell>
          <cell r="K266" t="str">
            <v>523</v>
          </cell>
          <cell r="L266" t="str">
            <v>慈利新时代影视文化有限公司</v>
          </cell>
        </row>
        <row r="267">
          <cell r="B267">
            <v>43015101</v>
          </cell>
          <cell r="C267" t="str">
            <v>湖南省长沙市CGV星聚汇影城德思勤店</v>
          </cell>
          <cell r="D267" t="str">
            <v>中影数字院线（北京）有限公司</v>
          </cell>
          <cell r="E267" t="str">
            <v>长沙市</v>
          </cell>
          <cell r="F267" t="str">
            <v>雨花区</v>
          </cell>
          <cell r="G267" t="str">
            <v>2015-08-06</v>
          </cell>
          <cell r="H267" t="str">
            <v>湖南省长沙市雨花区湘府中路18号德思勤城市广场五楼</v>
          </cell>
          <cell r="I267" t="str">
            <v>营业</v>
          </cell>
          <cell r="J267" t="str">
            <v>8</v>
          </cell>
          <cell r="K267" t="str">
            <v>1413</v>
          </cell>
          <cell r="L267" t="str">
            <v>希界维（长沙）影城有限公司雨花区分公司</v>
          </cell>
        </row>
        <row r="268">
          <cell r="B268">
            <v>43014800</v>
          </cell>
          <cell r="C268" t="str">
            <v>长沙大乐影城</v>
          </cell>
          <cell r="D268" t="str">
            <v>湖南潇湘影视传播有限责任公司</v>
          </cell>
          <cell r="E268" t="str">
            <v>长沙市</v>
          </cell>
          <cell r="F268" t="str">
            <v>岳麓区</v>
          </cell>
          <cell r="G268" t="str">
            <v/>
          </cell>
          <cell r="H268" t="str">
            <v>湖南省长沙市岳麓区高新区文轩路579号天元涉外景园3楼3041号</v>
          </cell>
          <cell r="I268" t="str">
            <v>测试</v>
          </cell>
          <cell r="J268" t="str">
            <v>7</v>
          </cell>
          <cell r="K268" t="str">
            <v>713</v>
          </cell>
          <cell r="L268" t="str">
            <v>长沙大乐影城有限公司</v>
          </cell>
        </row>
        <row r="269">
          <cell r="B269">
            <v>43021701</v>
          </cell>
          <cell r="C269" t="str">
            <v>株洲横店电影城大汉店</v>
          </cell>
          <cell r="D269" t="str">
            <v>横店影视股份有限公司</v>
          </cell>
          <cell r="E269" t="str">
            <v>株洲市</v>
          </cell>
          <cell r="F269" t="str">
            <v>芦淞区</v>
          </cell>
          <cell r="G269" t="str">
            <v>2015-08-22</v>
          </cell>
          <cell r="H269" t="str">
            <v>湖南省株洲市芦淞区沿江路2号大汉希尔顿国际4楼</v>
          </cell>
          <cell r="I269" t="str">
            <v>营业</v>
          </cell>
          <cell r="J269" t="str">
            <v>7</v>
          </cell>
          <cell r="K269" t="str">
            <v>1054</v>
          </cell>
          <cell r="L269" t="str">
            <v>横店影视股份有限公司株洲分公司</v>
          </cell>
        </row>
        <row r="270">
          <cell r="B270">
            <v>43010901</v>
          </cell>
          <cell r="C270" t="str">
            <v>湖南省长沙幕语汽车影苑</v>
          </cell>
          <cell r="D270" t="str">
            <v>湖南潇湘影视传播有限责任公司</v>
          </cell>
          <cell r="E270" t="str">
            <v>长沙市</v>
          </cell>
          <cell r="F270" t="str">
            <v>岳麓区</v>
          </cell>
          <cell r="G270" t="str">
            <v>2005-04-16</v>
          </cell>
          <cell r="H270" t="str">
            <v>湖南省长沙市岳麓区咸家湖路王陵公园内</v>
          </cell>
          <cell r="I270" t="str">
            <v>营业</v>
          </cell>
          <cell r="J270" t="str">
            <v>4</v>
          </cell>
          <cell r="K270" t="str">
            <v>320</v>
          </cell>
          <cell r="L270" t="str">
            <v>长沙诚力文化传播有限公司幕语汽车影苑</v>
          </cell>
        </row>
        <row r="271">
          <cell r="B271">
            <v>43021501</v>
          </cell>
          <cell r="C271" t="str">
            <v>湖南省炎陵县星鑫国际影城</v>
          </cell>
          <cell r="D271" t="str">
            <v>湖南楚湘影业有限责任公司</v>
          </cell>
          <cell r="E271" t="str">
            <v>株洲市</v>
          </cell>
          <cell r="F271" t="str">
            <v>炎陵县</v>
          </cell>
          <cell r="G271" t="str">
            <v>2015-05-24</v>
          </cell>
          <cell r="H271" t="str">
            <v>湖南省株洲市炎陵县霞阳镇霞阳大道和一公馆10号楼4F</v>
          </cell>
          <cell r="I271" t="str">
            <v>营业</v>
          </cell>
          <cell r="J271" t="str">
            <v>5</v>
          </cell>
          <cell r="K271" t="str">
            <v>635</v>
          </cell>
          <cell r="L271" t="str">
            <v>炎陵县星鑫影院管理有限公司</v>
          </cell>
        </row>
        <row r="272">
          <cell r="B272">
            <v>43091401</v>
          </cell>
          <cell r="C272" t="str">
            <v>湖南省双峰县湄水湾影院</v>
          </cell>
          <cell r="D272" t="str">
            <v>湖南楚湘影业有限责任公司</v>
          </cell>
          <cell r="E272" t="str">
            <v>娄底市</v>
          </cell>
          <cell r="F272" t="str">
            <v>双峰县</v>
          </cell>
          <cell r="G272" t="str">
            <v>2015-02-25</v>
          </cell>
          <cell r="H272" t="str">
            <v>湖南省娄底市双峰县永丰镇沿河北路湄水湾文化综合楼4层</v>
          </cell>
          <cell r="I272" t="str">
            <v>营业</v>
          </cell>
          <cell r="J272" t="str">
            <v>4</v>
          </cell>
          <cell r="K272" t="str">
            <v>455</v>
          </cell>
          <cell r="L272" t="str">
            <v>双峰县湄水湾影院有限公司</v>
          </cell>
        </row>
        <row r="273">
          <cell r="B273">
            <v>43100501</v>
          </cell>
          <cell r="C273" t="str">
            <v>湖南省郴州市时尚中影南方影城</v>
          </cell>
          <cell r="D273" t="str">
            <v>北京九州中原数字电影院线</v>
          </cell>
          <cell r="E273" t="str">
            <v>郴州市</v>
          </cell>
          <cell r="F273" t="str">
            <v>北湖区</v>
          </cell>
          <cell r="G273" t="str">
            <v>2010-12-27</v>
          </cell>
          <cell r="H273" t="str">
            <v>湖南省郴州市北湖区人民中路1号湘南大酒店主楼二楼</v>
          </cell>
          <cell r="I273" t="str">
            <v>营业</v>
          </cell>
          <cell r="J273" t="str">
            <v>8</v>
          </cell>
          <cell r="K273" t="str">
            <v>757</v>
          </cell>
          <cell r="L273" t="str">
            <v>郴州市时尚中影南方影城</v>
          </cell>
        </row>
        <row r="274">
          <cell r="B274">
            <v>43130601</v>
          </cell>
          <cell r="C274" t="str">
            <v>永顺县溪洲国际影城</v>
          </cell>
          <cell r="D274" t="str">
            <v>湖南楚湘影业有限责任公司</v>
          </cell>
          <cell r="E274" t="str">
            <v>湘西土家族苗族自治州</v>
          </cell>
          <cell r="F274" t="str">
            <v>永顺县</v>
          </cell>
          <cell r="G274" t="str">
            <v>2015-03-13</v>
          </cell>
          <cell r="H274" t="str">
            <v>湖南省湘西土家族苗族自治州永顺县灵溪镇溪州国际大厦A栋六层</v>
          </cell>
          <cell r="I274" t="str">
            <v>营业</v>
          </cell>
          <cell r="J274" t="str">
            <v>5</v>
          </cell>
          <cell r="K274" t="str">
            <v>224</v>
          </cell>
          <cell r="L274" t="str">
            <v>永顺县溪洲文化传媒有限责任公司</v>
          </cell>
        </row>
        <row r="275">
          <cell r="B275">
            <v>43016701</v>
          </cell>
          <cell r="C275" t="str">
            <v>湖南省长沙县MC影城山水湾店</v>
          </cell>
          <cell r="D275" t="str">
            <v>湖南潇湘影视传播有限责任公司</v>
          </cell>
          <cell r="E275" t="str">
            <v>长沙市</v>
          </cell>
          <cell r="F275" t="str">
            <v>长沙县</v>
          </cell>
          <cell r="G275" t="str">
            <v>2016-01-26</v>
          </cell>
          <cell r="H275" t="str">
            <v>湖南省长沙县万家丽北路与湘龙路交汇处东北角山水湾S05栋2、3楼</v>
          </cell>
          <cell r="I275" t="str">
            <v>营业</v>
          </cell>
          <cell r="J275" t="str">
            <v>9</v>
          </cell>
          <cell r="K275" t="str">
            <v>1275</v>
          </cell>
          <cell r="L275" t="str">
            <v>湖南乐田山水湾影城有限公司</v>
          </cell>
        </row>
        <row r="276">
          <cell r="B276">
            <v>43042601</v>
          </cell>
          <cell r="C276" t="str">
            <v>湖南省衡阳市星烨国际影城</v>
          </cell>
          <cell r="D276" t="str">
            <v>湖南潇湘影视传播有限责任公司</v>
          </cell>
          <cell r="E276" t="str">
            <v>衡阳市</v>
          </cell>
          <cell r="F276" t="str">
            <v>市辖区</v>
          </cell>
          <cell r="G276" t="str">
            <v>2015-12-21</v>
          </cell>
          <cell r="H276" t="str">
            <v>湖南省衡阳市市辖区湖南省衡阳市高新区解放大道18号汇景花园三楼</v>
          </cell>
          <cell r="I276" t="str">
            <v>营业</v>
          </cell>
          <cell r="J276" t="str">
            <v>6</v>
          </cell>
          <cell r="K276" t="str">
            <v>700</v>
          </cell>
          <cell r="L276" t="str">
            <v>衡阳市星烨影城有限公司</v>
          </cell>
        </row>
        <row r="277">
          <cell r="B277">
            <v>43091901</v>
          </cell>
          <cell r="C277" t="str">
            <v>湖南省娄底市涟源市黄金海岸影院</v>
          </cell>
          <cell r="D277" t="str">
            <v>北京红鲤鱼数字电影院线有限公司</v>
          </cell>
          <cell r="E277" t="str">
            <v>娄底市</v>
          </cell>
          <cell r="F277" t="str">
            <v>涟源市</v>
          </cell>
          <cell r="G277" t="str">
            <v>2015-12-26</v>
          </cell>
          <cell r="H277" t="str">
            <v>湖南省娄底市涟源市涟源市新市场下文艺桥旁</v>
          </cell>
          <cell r="I277" t="str">
            <v>营业</v>
          </cell>
          <cell r="J277" t="str">
            <v>3</v>
          </cell>
          <cell r="K277" t="str">
            <v>248</v>
          </cell>
          <cell r="L277" t="str">
            <v>涟源市黄金海岸影院</v>
          </cell>
        </row>
        <row r="278">
          <cell r="B278">
            <v>43032201</v>
          </cell>
          <cell r="C278" t="str">
            <v>湖南湘潭市万达影城</v>
          </cell>
          <cell r="D278" t="str">
            <v>霍尔果斯万达电影院线有限公司</v>
          </cell>
          <cell r="E278" t="str">
            <v>湘潭市</v>
          </cell>
          <cell r="F278" t="str">
            <v>岳塘区</v>
          </cell>
          <cell r="G278" t="str">
            <v>2016-06-02</v>
          </cell>
          <cell r="H278" t="str">
            <v>湖南省湘潭市岳塘区高新区芙蓉中路281号万达广场四楼</v>
          </cell>
          <cell r="I278" t="str">
            <v>营业</v>
          </cell>
          <cell r="J278" t="str">
            <v>12</v>
          </cell>
          <cell r="K278" t="str">
            <v>2251</v>
          </cell>
          <cell r="L278" t="str">
            <v>湘潭万达电影城有限公司</v>
          </cell>
        </row>
        <row r="279">
          <cell r="B279">
            <v>43052301</v>
          </cell>
          <cell r="C279" t="str">
            <v>湖南省邵阳市邵东县楚湘国际影城</v>
          </cell>
          <cell r="D279" t="str">
            <v>湖南楚湘影业有限责任公司</v>
          </cell>
          <cell r="E279" t="str">
            <v>邵阳市</v>
          </cell>
          <cell r="F279" t="str">
            <v>邵东县</v>
          </cell>
          <cell r="G279" t="str">
            <v>2016-06-17</v>
          </cell>
          <cell r="H279" t="str">
            <v>湖南省邵阳市邵东县宋家塘兴和路与两塘路交叉口</v>
          </cell>
          <cell r="I279" t="str">
            <v>营业</v>
          </cell>
          <cell r="J279" t="str">
            <v>5</v>
          </cell>
          <cell r="K279" t="str">
            <v>866</v>
          </cell>
          <cell r="L279" t="str">
            <v>邵东楚湘传媒发展有限公司</v>
          </cell>
        </row>
        <row r="280">
          <cell r="B280">
            <v>43102901</v>
          </cell>
          <cell r="C280" t="str">
            <v>湖南省郴州市博纳影院</v>
          </cell>
          <cell r="D280" t="str">
            <v>博纳电影院线有限公司</v>
          </cell>
          <cell r="E280" t="str">
            <v>郴州市</v>
          </cell>
          <cell r="F280" t="str">
            <v>北湖区</v>
          </cell>
          <cell r="G280" t="str">
            <v>2016-08-22</v>
          </cell>
          <cell r="H280" t="str">
            <v>湖南省郴州市北湖区郴桂路1号友谊阿波罗广场ZB7033号</v>
          </cell>
          <cell r="I280" t="str">
            <v>营业</v>
          </cell>
          <cell r="J280" t="str">
            <v>7</v>
          </cell>
          <cell r="K280" t="str">
            <v>1031</v>
          </cell>
          <cell r="L280" t="str">
            <v>郴州博纳影院管理有限公司</v>
          </cell>
        </row>
        <row r="281">
          <cell r="B281">
            <v>43131601</v>
          </cell>
          <cell r="C281" t="str">
            <v>吉首市悦和影城</v>
          </cell>
          <cell r="D281" t="str">
            <v>湖南楚湘影业有限责任公司</v>
          </cell>
          <cell r="E281" t="str">
            <v>湘西土家族苗族自治州</v>
          </cell>
          <cell r="F281" t="str">
            <v>吉首市</v>
          </cell>
          <cell r="G281" t="str">
            <v>2015-08-23</v>
          </cell>
          <cell r="H281" t="str">
            <v>湖南省湘西土家族苗族自治州吉首市人民北路太丰中央广场五楼</v>
          </cell>
          <cell r="I281" t="str">
            <v>营业</v>
          </cell>
          <cell r="J281" t="str">
            <v>7</v>
          </cell>
          <cell r="K281" t="str">
            <v>591</v>
          </cell>
          <cell r="L281" t="str">
            <v>吉首市环宇悦和影视文化投资有限公司</v>
          </cell>
        </row>
        <row r="282">
          <cell r="B282">
            <v>43083101</v>
          </cell>
          <cell r="C282" t="str">
            <v>湖南省常德市澧县豪美电影城</v>
          </cell>
          <cell r="D282" t="str">
            <v>湖南楚湘影业有限责任公司</v>
          </cell>
          <cell r="E282" t="str">
            <v>常德市</v>
          </cell>
          <cell r="F282" t="str">
            <v>澧县</v>
          </cell>
          <cell r="G282" t="str">
            <v>2016-06-27</v>
          </cell>
          <cell r="H282" t="str">
            <v>湖南省常德市澧县湖南省常德市澧县澧阳街道办事处珍珠居委会澧州路（豪美大酒店6楼）</v>
          </cell>
          <cell r="I282" t="str">
            <v>营业</v>
          </cell>
          <cell r="J282" t="str">
            <v>5</v>
          </cell>
          <cell r="K282" t="str">
            <v>772</v>
          </cell>
          <cell r="L282" t="str">
            <v>澧县豪美电影城</v>
          </cell>
        </row>
        <row r="283">
          <cell r="B283">
            <v>43083301</v>
          </cell>
          <cell r="C283" t="str">
            <v>湖南省常德市安乡县芒果长浩影城</v>
          </cell>
          <cell r="D283" t="str">
            <v>湖南楚湘影业有限责任公司</v>
          </cell>
          <cell r="E283" t="str">
            <v>常德市</v>
          </cell>
          <cell r="F283" t="str">
            <v>安乡县</v>
          </cell>
          <cell r="G283" t="str">
            <v>2016-07-08</v>
          </cell>
          <cell r="H283" t="str">
            <v>湖南省常德市安乡县湖南省常德市安乡县浙江路中城金牛广场第三号楼第201、202号</v>
          </cell>
          <cell r="I283" t="str">
            <v>营业</v>
          </cell>
          <cell r="J283" t="str">
            <v>5</v>
          </cell>
          <cell r="K283" t="str">
            <v>487</v>
          </cell>
          <cell r="L283" t="str">
            <v>安乡县芒果长浩文化传播有限公司</v>
          </cell>
        </row>
        <row r="284">
          <cell r="B284">
            <v>43140701</v>
          </cell>
          <cell r="C284" t="str">
            <v>湖南省张家界市米高国际影城</v>
          </cell>
          <cell r="D284" t="str">
            <v>横店影视股份有限公司</v>
          </cell>
          <cell r="E284" t="str">
            <v>张家界市</v>
          </cell>
          <cell r="F284" t="str">
            <v>永定区</v>
          </cell>
          <cell r="G284" t="str">
            <v>2016-02-07</v>
          </cell>
          <cell r="H284" t="str">
            <v>张家界市永定区解放路151号中商广场五层E-001</v>
          </cell>
          <cell r="I284" t="str">
            <v>营业</v>
          </cell>
          <cell r="J284" t="str">
            <v>6</v>
          </cell>
          <cell r="K284" t="str">
            <v>912</v>
          </cell>
          <cell r="L284" t="str">
            <v>张家界米高国际电影城有限公司</v>
          </cell>
        </row>
        <row r="285">
          <cell r="B285">
            <v>43083501</v>
          </cell>
          <cell r="C285" t="str">
            <v>湖南常德万达影城广场店</v>
          </cell>
          <cell r="D285" t="str">
            <v>霍尔果斯万达电影院线有限公司</v>
          </cell>
          <cell r="E285" t="str">
            <v>常德市</v>
          </cell>
          <cell r="F285" t="str">
            <v>武陵区</v>
          </cell>
          <cell r="G285" t="str">
            <v>2016-09-14</v>
          </cell>
          <cell r="H285" t="str">
            <v>湖南省常德市武陵区皂果路1099号万达广场四楼</v>
          </cell>
          <cell r="I285" t="str">
            <v>营业</v>
          </cell>
          <cell r="J285" t="str">
            <v>12</v>
          </cell>
          <cell r="K285" t="str">
            <v>2054</v>
          </cell>
          <cell r="L285" t="str">
            <v>常德万达电影城有限公司</v>
          </cell>
        </row>
        <row r="286">
          <cell r="B286">
            <v>43022001</v>
          </cell>
          <cell r="C286" t="str">
            <v>湖南株洲千金影城华晨店</v>
          </cell>
          <cell r="D286" t="str">
            <v>中影星美电影院线有限公司</v>
          </cell>
          <cell r="E286" t="str">
            <v>株洲市</v>
          </cell>
          <cell r="F286" t="str">
            <v>荷塘区</v>
          </cell>
          <cell r="G286" t="str">
            <v>2016-07-29</v>
          </cell>
          <cell r="H286" t="str">
            <v>湖南省株洲市荷塘区湖南省株洲市荷塘区红旗中路华晨白云东方时代广场五楼</v>
          </cell>
          <cell r="I286" t="str">
            <v>营业</v>
          </cell>
          <cell r="J286" t="str">
            <v>7</v>
          </cell>
          <cell r="K286" t="str">
            <v>1054</v>
          </cell>
          <cell r="L286" t="str">
            <v>株洲千金文化广场有限公司千金影城华晨东方广场店</v>
          </cell>
        </row>
        <row r="287">
          <cell r="B287">
            <v>43083401</v>
          </cell>
          <cell r="C287" t="str">
            <v>湖南常德万达影城欢乐城店</v>
          </cell>
          <cell r="D287" t="str">
            <v>霍尔果斯万达电影院线有限公司</v>
          </cell>
          <cell r="E287" t="str">
            <v>常德市</v>
          </cell>
          <cell r="F287" t="str">
            <v>武陵区</v>
          </cell>
          <cell r="G287" t="str">
            <v>2016-08-11</v>
          </cell>
          <cell r="H287" t="str">
            <v>湖南省常德市武陵区常德市武陵区芷兰街道办事处沙河社区武陵大道998号（和瑞欢乐城四楼）</v>
          </cell>
          <cell r="I287" t="str">
            <v>营业</v>
          </cell>
          <cell r="J287" t="str">
            <v>7</v>
          </cell>
          <cell r="K287" t="str">
            <v>903</v>
          </cell>
          <cell r="L287" t="str">
            <v>常德万达电影城有限公司武陵区欢乐城店</v>
          </cell>
        </row>
        <row r="288">
          <cell r="B288">
            <v>43091701</v>
          </cell>
          <cell r="C288" t="str">
            <v>湖南省冷水江市锑都影城</v>
          </cell>
          <cell r="D288" t="str">
            <v>湖南潇湘影视传播有限责任公司</v>
          </cell>
          <cell r="E288" t="str">
            <v>娄底市</v>
          </cell>
          <cell r="F288" t="str">
            <v>冷水江市</v>
          </cell>
          <cell r="G288" t="str">
            <v>2015-10-01</v>
          </cell>
          <cell r="H288" t="str">
            <v>湖南省娄底市冷水江市锑都中路45号（影视国际大厦2楼）</v>
          </cell>
          <cell r="I288" t="str">
            <v>营业</v>
          </cell>
          <cell r="J288" t="str">
            <v>4</v>
          </cell>
          <cell r="K288" t="str">
            <v>678</v>
          </cell>
          <cell r="L288" t="str">
            <v>冷水江市锑都影城电影放映有限公司</v>
          </cell>
        </row>
        <row r="289">
          <cell r="B289">
            <v>43103001</v>
          </cell>
          <cell r="C289" t="str">
            <v>湖南省郴州市时尚中影数字国际影城</v>
          </cell>
          <cell r="D289" t="str">
            <v>中影数字院线（北京）有限公司</v>
          </cell>
          <cell r="E289" t="str">
            <v>郴州市</v>
          </cell>
          <cell r="F289" t="str">
            <v>北湖区</v>
          </cell>
          <cell r="G289" t="str">
            <v>2016-08-28</v>
          </cell>
          <cell r="H289" t="str">
            <v>湖南省郴州市北湖区国庆北路步步高新天地7楼</v>
          </cell>
          <cell r="I289" t="str">
            <v>营业</v>
          </cell>
          <cell r="J289" t="str">
            <v>14</v>
          </cell>
          <cell r="K289" t="str">
            <v>1194</v>
          </cell>
          <cell r="L289" t="str">
            <v>湖南郴州中影数字国际影城有限公司</v>
          </cell>
        </row>
        <row r="290">
          <cell r="B290">
            <v>43102001</v>
          </cell>
          <cell r="C290" t="str">
            <v>湖南省临武县九通国际影城</v>
          </cell>
          <cell r="D290" t="str">
            <v>湖南楚湘影业有限责任公司</v>
          </cell>
          <cell r="E290" t="str">
            <v>郴州市</v>
          </cell>
          <cell r="F290" t="str">
            <v>临武县</v>
          </cell>
          <cell r="G290" t="str">
            <v>2015-11-20</v>
          </cell>
          <cell r="H290" t="str">
            <v>湖南省郴州市临武县武水镇临武大道中段锦秀乾城小区4楼</v>
          </cell>
          <cell r="I290" t="str">
            <v>营业</v>
          </cell>
          <cell r="J290" t="str">
            <v>4</v>
          </cell>
          <cell r="K290" t="str">
            <v>313</v>
          </cell>
          <cell r="L290" t="str">
            <v>临武县九通国际影城</v>
          </cell>
        </row>
        <row r="291">
          <cell r="B291">
            <v>43083001</v>
          </cell>
          <cell r="C291" t="str">
            <v>湖南省常德市大时代步行街影城</v>
          </cell>
          <cell r="D291" t="str">
            <v>中影数字院线（北京）有限公司</v>
          </cell>
          <cell r="E291" t="str">
            <v>常德市</v>
          </cell>
          <cell r="F291" t="str">
            <v>武陵区</v>
          </cell>
          <cell r="G291" t="str">
            <v>2016-02-06</v>
          </cell>
          <cell r="H291" t="str">
            <v>湖南省常德市武陵区府坪街道办事处青阳阁社区四眼井街（原四眼井社区办公楼3楼）</v>
          </cell>
          <cell r="I291" t="str">
            <v>营业</v>
          </cell>
          <cell r="J291" t="str">
            <v>6</v>
          </cell>
          <cell r="K291" t="str">
            <v>848</v>
          </cell>
          <cell r="L291" t="str">
            <v>常德市大时代步行街影城有限公司</v>
          </cell>
        </row>
        <row r="292">
          <cell r="B292">
            <v>43016801</v>
          </cell>
          <cell r="C292" t="str">
            <v>湖南长沙卢米埃王府井影城</v>
          </cell>
          <cell r="D292" t="str">
            <v>中影数字院线（北京）有限公司</v>
          </cell>
          <cell r="E292" t="str">
            <v>长沙市</v>
          </cell>
          <cell r="F292" t="str">
            <v>岳麓区</v>
          </cell>
          <cell r="G292" t="str">
            <v>2016-03-05</v>
          </cell>
          <cell r="H292" t="str">
            <v>湖南省长沙市岳麓区咸嘉湖街道金星中路383号</v>
          </cell>
          <cell r="I292" t="str">
            <v>营业</v>
          </cell>
          <cell r="J292" t="str">
            <v>7</v>
          </cell>
          <cell r="K292" t="str">
            <v>1040</v>
          </cell>
          <cell r="L292" t="str">
            <v>四川卢米埃影业有限公司长沙分公司</v>
          </cell>
        </row>
        <row r="293">
          <cell r="B293">
            <v>43102701</v>
          </cell>
          <cell r="C293" t="str">
            <v>湖南省资兴市中影卡卡熊国际影城</v>
          </cell>
          <cell r="D293" t="str">
            <v>中影数字院线（北京）有限公司</v>
          </cell>
          <cell r="E293" t="str">
            <v>郴州市</v>
          </cell>
          <cell r="F293" t="str">
            <v>资兴市</v>
          </cell>
          <cell r="G293" t="str">
            <v>2015-12-30</v>
          </cell>
          <cell r="H293" t="str">
            <v>湖南省郴州市资兴市东江街道资兴大道湘中城市广场4楼</v>
          </cell>
          <cell r="I293" t="str">
            <v>营业</v>
          </cell>
          <cell r="J293" t="str">
            <v>6</v>
          </cell>
          <cell r="K293" t="str">
            <v>750</v>
          </cell>
          <cell r="L293" t="str">
            <v>资兴卡卡熊合家欢影院管理有限公司</v>
          </cell>
        </row>
        <row r="294">
          <cell r="B294">
            <v>43071601</v>
          </cell>
          <cell r="C294" t="str">
            <v>湖南省沅江市芒果长浩影城</v>
          </cell>
          <cell r="D294" t="str">
            <v>湖南楚湘影业有限责任公司</v>
          </cell>
          <cell r="E294" t="str">
            <v>益阳市</v>
          </cell>
          <cell r="F294" t="str">
            <v>沅江市</v>
          </cell>
          <cell r="G294" t="str">
            <v>2015-11-19</v>
          </cell>
          <cell r="H294" t="str">
            <v>湖南省益阳市沅江市好润佳商业广场四楼</v>
          </cell>
          <cell r="I294" t="str">
            <v>营业</v>
          </cell>
          <cell r="J294" t="str">
            <v>6</v>
          </cell>
          <cell r="K294" t="str">
            <v>597</v>
          </cell>
          <cell r="L294" t="str">
            <v>沅江市芒果长浩文化传播有限公司</v>
          </cell>
        </row>
        <row r="295">
          <cell r="B295">
            <v>43016201</v>
          </cell>
          <cell r="C295" t="str">
            <v>湖南省长沙县星沙中数畅腾影城</v>
          </cell>
          <cell r="D295" t="str">
            <v>中影数字院线（北京）有限公司</v>
          </cell>
          <cell r="E295" t="str">
            <v>长沙市</v>
          </cell>
          <cell r="F295" t="str">
            <v>长沙县</v>
          </cell>
          <cell r="G295" t="str">
            <v>2015-12-23</v>
          </cell>
          <cell r="H295" t="str">
            <v>湖南省长沙市长沙县星沙街道开源鑫贸大厦五楼</v>
          </cell>
          <cell r="I295" t="str">
            <v>营业</v>
          </cell>
          <cell r="J295" t="str">
            <v>3</v>
          </cell>
          <cell r="K295" t="str">
            <v>348</v>
          </cell>
          <cell r="L295" t="str">
            <v>长沙县星沙畅腾电影城有限公司</v>
          </cell>
        </row>
        <row r="296">
          <cell r="B296">
            <v>43018501</v>
          </cell>
          <cell r="C296" t="str">
            <v>湖南长沙万达影城华创店</v>
          </cell>
          <cell r="D296" t="str">
            <v>霍尔果斯万达电影院线有限公司</v>
          </cell>
          <cell r="E296" t="str">
            <v>长沙市</v>
          </cell>
          <cell r="F296" t="str">
            <v>开福区</v>
          </cell>
          <cell r="G296" t="str">
            <v>2016-11-15</v>
          </cell>
          <cell r="H296" t="str">
            <v>湖南省长沙市开福区芙蓉中路一段113号华创国际广场三楼</v>
          </cell>
          <cell r="I296" t="str">
            <v>营业</v>
          </cell>
          <cell r="J296" t="str">
            <v>7</v>
          </cell>
          <cell r="K296" t="str">
            <v>1004</v>
          </cell>
          <cell r="L296" t="str">
            <v>长沙万达国际电影城有限公司华创店</v>
          </cell>
        </row>
        <row r="297">
          <cell r="B297">
            <v>43131001</v>
          </cell>
          <cell r="C297" t="str">
            <v>湖南省龙山县红鲤鱼影城</v>
          </cell>
          <cell r="D297" t="str">
            <v>北京红鲤鱼数字电影院线有限公司</v>
          </cell>
          <cell r="E297" t="str">
            <v>湘西土家族苗族自治州</v>
          </cell>
          <cell r="F297" t="str">
            <v>龙山县</v>
          </cell>
          <cell r="G297" t="str">
            <v>2015-12-30</v>
          </cell>
          <cell r="H297" t="str">
            <v>湖南省湘西土家族苗族自治州龙山县民安街道办事处长沙路（时代大酒店六楼）</v>
          </cell>
          <cell r="I297" t="str">
            <v>营业</v>
          </cell>
          <cell r="J297" t="str">
            <v>3</v>
          </cell>
          <cell r="K297" t="str">
            <v>232</v>
          </cell>
          <cell r="L297" t="str">
            <v>龙山县丫丫影视城</v>
          </cell>
        </row>
        <row r="298">
          <cell r="B298">
            <v>43062601</v>
          </cell>
          <cell r="C298" t="str">
            <v>湖南省岳阳市屈原管理区明星影城</v>
          </cell>
          <cell r="D298" t="str">
            <v>湖南楚湘影业有限责任公司</v>
          </cell>
          <cell r="E298" t="str">
            <v>岳阳市</v>
          </cell>
          <cell r="F298" t="str">
            <v>汨罗市</v>
          </cell>
          <cell r="G298" t="str">
            <v>2015-12-29</v>
          </cell>
          <cell r="H298" t="str">
            <v>湖南省岳阳市屈原管理区营田镇天问街道办事处</v>
          </cell>
          <cell r="I298" t="str">
            <v>营业</v>
          </cell>
          <cell r="J298" t="str">
            <v>3</v>
          </cell>
          <cell r="K298" t="str">
            <v>302</v>
          </cell>
          <cell r="L298" t="str">
            <v>岳阳市屈原管理区明星文化传播有限公司</v>
          </cell>
        </row>
        <row r="299">
          <cell r="B299">
            <v>43072101</v>
          </cell>
          <cell r="C299" t="str">
            <v>湖南省安化县安化电影院</v>
          </cell>
          <cell r="D299" t="str">
            <v>湖南楚湘影业有限责任公司</v>
          </cell>
          <cell r="E299" t="str">
            <v>益阳市</v>
          </cell>
          <cell r="F299" t="str">
            <v>安化县</v>
          </cell>
          <cell r="G299" t="str">
            <v>2015-12-22</v>
          </cell>
          <cell r="H299" t="str">
            <v>湖南省益阳市安化县东坪镇萼辉巷16号</v>
          </cell>
          <cell r="I299" t="str">
            <v>营业</v>
          </cell>
          <cell r="J299" t="str">
            <v>4</v>
          </cell>
          <cell r="K299" t="str">
            <v>491</v>
          </cell>
          <cell r="L299" t="str">
            <v>安化县电影发行放映公司安化电影院</v>
          </cell>
        </row>
        <row r="300">
          <cell r="B300">
            <v>43015801</v>
          </cell>
          <cell r="C300" t="str">
            <v>湖南省宁乡县新干线佰潮汇影城</v>
          </cell>
          <cell r="D300" t="str">
            <v>湖南楚湘影业有限责任公司</v>
          </cell>
          <cell r="E300" t="str">
            <v>长沙市</v>
          </cell>
          <cell r="F300" t="str">
            <v>宁乡市</v>
          </cell>
          <cell r="G300" t="str">
            <v>2015-12-21</v>
          </cell>
          <cell r="H300" t="str">
            <v>湖南省长沙市宁乡县玉潭街道学庵社区花明北路10号佰潮汇五楼</v>
          </cell>
          <cell r="I300" t="str">
            <v>营业</v>
          </cell>
          <cell r="J300" t="str">
            <v>7</v>
          </cell>
          <cell r="K300" t="str">
            <v>789</v>
          </cell>
          <cell r="L300" t="str">
            <v>长沙新干线电影有限公司</v>
          </cell>
        </row>
        <row r="301">
          <cell r="B301">
            <v>43015901</v>
          </cell>
          <cell r="C301" t="str">
            <v>湖南省长沙县泉塘华耀影城</v>
          </cell>
          <cell r="D301" t="str">
            <v>北京华夏联合电影院线</v>
          </cell>
          <cell r="E301" t="str">
            <v>长沙市</v>
          </cell>
          <cell r="F301" t="str">
            <v>长沙县</v>
          </cell>
          <cell r="G301" t="str">
            <v>2015-12-31</v>
          </cell>
          <cell r="H301" t="str">
            <v>湖南省长沙市长沙县湖南省长沙县泉塘街道小塘路28号（小塘路与盼盼路相交东南角的泉塘街道产业工人活动中心）</v>
          </cell>
          <cell r="I301" t="str">
            <v>营业</v>
          </cell>
          <cell r="J301" t="str">
            <v>5</v>
          </cell>
          <cell r="K301" t="str">
            <v>754</v>
          </cell>
          <cell r="L301" t="str">
            <v>长沙县泉塘华耀影城有限公司</v>
          </cell>
        </row>
        <row r="302">
          <cell r="B302">
            <v>43018901</v>
          </cell>
          <cell r="C302" t="str">
            <v>湖南省浏阳市佰纳影院</v>
          </cell>
          <cell r="D302" t="str">
            <v>中影数字院线（北京）有限公司</v>
          </cell>
          <cell r="E302" t="str">
            <v>长沙市</v>
          </cell>
          <cell r="F302" t="str">
            <v>浏阳市</v>
          </cell>
          <cell r="G302" t="str">
            <v>2016-12-23</v>
          </cell>
          <cell r="H302" t="str">
            <v>湖南省长沙市浏阳市集里街道办事处花炮大道与礼花路交汇处太悦城2栋3楼</v>
          </cell>
          <cell r="I302" t="str">
            <v>营业</v>
          </cell>
          <cell r="J302" t="str">
            <v>7</v>
          </cell>
          <cell r="K302" t="str">
            <v>1299</v>
          </cell>
          <cell r="L302" t="str">
            <v>浏阳市佰纳电影文化发展有限公司</v>
          </cell>
        </row>
        <row r="303">
          <cell r="B303">
            <v>43102201</v>
          </cell>
          <cell r="C303" t="str">
            <v>湖南省资兴市天天影城鲤鱼江店</v>
          </cell>
          <cell r="D303" t="str">
            <v>湖南楚湘影业有限责任公司</v>
          </cell>
          <cell r="E303" t="str">
            <v>郴州市</v>
          </cell>
          <cell r="F303" t="str">
            <v>资兴市</v>
          </cell>
          <cell r="G303" t="str">
            <v>2015-12-05</v>
          </cell>
          <cell r="H303" t="str">
            <v>湖南省郴州市资兴市湖南省郴州市资兴市鲤鱼江路104号</v>
          </cell>
          <cell r="I303" t="str">
            <v>营业</v>
          </cell>
          <cell r="J303" t="str">
            <v>3</v>
          </cell>
          <cell r="K303" t="str">
            <v>266</v>
          </cell>
          <cell r="L303" t="str">
            <v>资兴市天天影城鲤鱼江店</v>
          </cell>
        </row>
        <row r="304">
          <cell r="B304">
            <v>43121701</v>
          </cell>
          <cell r="C304" t="str">
            <v>湖南省中方县怀中电影城</v>
          </cell>
          <cell r="D304" t="str">
            <v>湖南楚湘影业有限责任公司</v>
          </cell>
          <cell r="E304" t="str">
            <v>怀化市</v>
          </cell>
          <cell r="F304" t="str">
            <v>中方县</v>
          </cell>
          <cell r="G304" t="str">
            <v>2015-12-24</v>
          </cell>
          <cell r="H304" t="str">
            <v>湖南省怀化市中方县怀化市中方县广富欣城玉屏居2号楼1号2号门面</v>
          </cell>
          <cell r="I304" t="str">
            <v>营业</v>
          </cell>
          <cell r="J304" t="str">
            <v>1</v>
          </cell>
          <cell r="K304" t="str">
            <v>60</v>
          </cell>
          <cell r="L304" t="str">
            <v>中方县怀中电影城有限公司</v>
          </cell>
        </row>
        <row r="305">
          <cell r="B305">
            <v>43042701</v>
          </cell>
          <cell r="C305" t="str">
            <v>湖南省衡阳市鑫都影城</v>
          </cell>
          <cell r="D305" t="str">
            <v>湖南潇湘影视传播有限责任公司</v>
          </cell>
          <cell r="E305" t="str">
            <v>衡阳市</v>
          </cell>
          <cell r="F305" t="str">
            <v>珠晖区</v>
          </cell>
          <cell r="G305" t="str">
            <v>2016-01-09</v>
          </cell>
          <cell r="H305" t="str">
            <v>湖南省衡阳市珠晖区湖南省衡阳市珠晖区鑫都国际广场5楼</v>
          </cell>
          <cell r="I305" t="str">
            <v>营业</v>
          </cell>
          <cell r="J305" t="str">
            <v>6</v>
          </cell>
          <cell r="K305" t="str">
            <v>897</v>
          </cell>
          <cell r="L305" t="str">
            <v>衡阳鑫都影城有限公司</v>
          </cell>
        </row>
        <row r="306">
          <cell r="B306">
            <v>43112001</v>
          </cell>
          <cell r="C306" t="str">
            <v>湖南江华县幕语环球影城</v>
          </cell>
          <cell r="D306" t="str">
            <v>广东大地电影院线股份有限公司</v>
          </cell>
          <cell r="E306" t="str">
            <v>永州市</v>
          </cell>
          <cell r="F306" t="str">
            <v>江华瑶族自治县</v>
          </cell>
          <cell r="G306" t="str">
            <v>2015-12-26</v>
          </cell>
          <cell r="H306" t="str">
            <v>湖南省永州市江华瑶族自治县沱江镇春江路印象瑶都1栋5楼</v>
          </cell>
          <cell r="I306" t="str">
            <v>营业</v>
          </cell>
          <cell r="J306" t="str">
            <v>4</v>
          </cell>
          <cell r="K306" t="str">
            <v>502</v>
          </cell>
          <cell r="L306" t="str">
            <v>永州市江华瑶族自治县幕语环球影城有限公司</v>
          </cell>
        </row>
        <row r="307">
          <cell r="B307">
            <v>43015701</v>
          </cell>
          <cell r="C307" t="str">
            <v>湖南省长沙市SFC上影影城绿地中央广场店</v>
          </cell>
          <cell r="D307" t="str">
            <v>上海联和电影院线公司</v>
          </cell>
          <cell r="E307" t="str">
            <v>长沙市</v>
          </cell>
          <cell r="F307" t="str">
            <v>岳麓区</v>
          </cell>
          <cell r="G307" t="str">
            <v>2015-11-09</v>
          </cell>
          <cell r="H307" t="str">
            <v>湖南省长沙市岳麓区银杉路31号绿地中央广场商业裙楼3楼</v>
          </cell>
          <cell r="I307" t="str">
            <v>营业</v>
          </cell>
          <cell r="J307" t="str">
            <v>5</v>
          </cell>
          <cell r="K307" t="str">
            <v>1120</v>
          </cell>
          <cell r="L307" t="str">
            <v>长沙星鸿影城管理有限公司</v>
          </cell>
        </row>
        <row r="308">
          <cell r="B308">
            <v>43016101</v>
          </cell>
          <cell r="C308" t="str">
            <v>湖南省长沙县榔梨中数畅腾影城</v>
          </cell>
          <cell r="D308" t="str">
            <v>中影数字院线（北京）有限公司</v>
          </cell>
          <cell r="E308" t="str">
            <v>长沙市</v>
          </cell>
          <cell r="F308" t="str">
            <v>长沙县</v>
          </cell>
          <cell r="G308" t="str">
            <v>2015-12-28</v>
          </cell>
          <cell r="H308" t="str">
            <v>湖南省长沙市长沙县榔梨镇城市花园广场4楼</v>
          </cell>
          <cell r="I308" t="str">
            <v>营业</v>
          </cell>
          <cell r="J308" t="str">
            <v>4</v>
          </cell>
          <cell r="K308" t="str">
            <v>425</v>
          </cell>
          <cell r="L308" t="str">
            <v>长沙县榔梨畅腾电影城有限公司</v>
          </cell>
        </row>
        <row r="309">
          <cell r="B309">
            <v>43016501</v>
          </cell>
          <cell r="C309" t="str">
            <v>湖南省长沙一七八欢乐影城</v>
          </cell>
          <cell r="D309" t="str">
            <v>北京华夏联合电影院线</v>
          </cell>
          <cell r="E309" t="str">
            <v>长沙市</v>
          </cell>
          <cell r="F309" t="str">
            <v>开福区</v>
          </cell>
          <cell r="G309" t="str">
            <v>2016-02-04</v>
          </cell>
          <cell r="H309" t="str">
            <v>湖南省长沙市开福区长沙市开福区伍家岭街道车站北路649号天都大厦1幢N单元1层1042号房</v>
          </cell>
          <cell r="I309" t="str">
            <v>营业</v>
          </cell>
          <cell r="J309" t="str">
            <v>12</v>
          </cell>
          <cell r="K309" t="str">
            <v>1021</v>
          </cell>
          <cell r="L309" t="str">
            <v>长沙开福区一七八欢乐影城有限公司</v>
          </cell>
        </row>
        <row r="310">
          <cell r="B310">
            <v>43072201</v>
          </cell>
          <cell r="C310" t="str">
            <v>湖南省南县iMovie潇湘影城</v>
          </cell>
          <cell r="D310" t="str">
            <v>湖南潇湘影视传播有限责任公司</v>
          </cell>
          <cell r="E310" t="str">
            <v>益阳市</v>
          </cell>
          <cell r="F310" t="str">
            <v>南县</v>
          </cell>
          <cell r="G310" t="str">
            <v>2015-12-30</v>
          </cell>
          <cell r="H310" t="str">
            <v>湖南省益阳市南县湖南省益阳市南县南洲镇南洲中路（唯一金城商业群楼三层510号）</v>
          </cell>
          <cell r="I310" t="str">
            <v>营业</v>
          </cell>
          <cell r="J310" t="str">
            <v>5</v>
          </cell>
          <cell r="K310" t="str">
            <v>434</v>
          </cell>
          <cell r="L310" t="str">
            <v>南县中鼎影业有限公司</v>
          </cell>
        </row>
        <row r="311">
          <cell r="B311">
            <v>43082801</v>
          </cell>
          <cell r="C311" t="str">
            <v>湖南省常德市骏维影城</v>
          </cell>
          <cell r="D311" t="str">
            <v>湖南楚湘影业有限责任公司</v>
          </cell>
          <cell r="E311" t="str">
            <v>常德市</v>
          </cell>
          <cell r="F311" t="str">
            <v>武陵区</v>
          </cell>
          <cell r="G311" t="str">
            <v>2016-02-02</v>
          </cell>
          <cell r="H311" t="str">
            <v>湖南省常德市武陵区湖南省常德市武陵区丹阳街道办事处北堤社区朗州路432号</v>
          </cell>
          <cell r="I311" t="str">
            <v>营业</v>
          </cell>
          <cell r="J311" t="str">
            <v>7</v>
          </cell>
          <cell r="K311" t="str">
            <v>1168</v>
          </cell>
          <cell r="L311" t="str">
            <v>湖南骏维影视传媒有限公司常德分公司</v>
          </cell>
        </row>
        <row r="312">
          <cell r="B312">
            <v>43052001</v>
          </cell>
          <cell r="C312" t="str">
            <v>湖南省邵东县环宇飞翔国际影城</v>
          </cell>
          <cell r="D312" t="str">
            <v>湖南楚湘影业有限责任公司</v>
          </cell>
          <cell r="E312" t="str">
            <v>邵阳市</v>
          </cell>
          <cell r="F312" t="str">
            <v>邵东县</v>
          </cell>
          <cell r="G312" t="str">
            <v>2015-12-22</v>
          </cell>
          <cell r="H312" t="str">
            <v>湖南省邵阳市邵东县宋家塘办事处百富路102号</v>
          </cell>
          <cell r="I312" t="str">
            <v>营业</v>
          </cell>
          <cell r="J312" t="str">
            <v>7</v>
          </cell>
          <cell r="K312" t="str">
            <v>772</v>
          </cell>
          <cell r="L312" t="str">
            <v>邵东县人从众文化传媒有限公司</v>
          </cell>
        </row>
        <row r="313">
          <cell r="B313">
            <v>43031801</v>
          </cell>
          <cell r="C313" t="str">
            <v>湖南省湘潭县谷岸电影城</v>
          </cell>
          <cell r="D313" t="str">
            <v>湖南楚湘影业有限责任公司</v>
          </cell>
          <cell r="E313" t="str">
            <v>湘潭市</v>
          </cell>
          <cell r="F313" t="str">
            <v>湘潭县</v>
          </cell>
          <cell r="G313" t="str">
            <v>2015-10-01</v>
          </cell>
          <cell r="H313" t="str">
            <v>湖南省湘潭市湘潭县云湖桥镇北岸村敬贤路88号国宇宾馆C栋</v>
          </cell>
          <cell r="I313" t="str">
            <v>营业</v>
          </cell>
          <cell r="J313" t="str">
            <v>3</v>
          </cell>
          <cell r="K313" t="str">
            <v>246</v>
          </cell>
          <cell r="L313" t="str">
            <v>湘潭县谷岸娱乐文化有限公司</v>
          </cell>
        </row>
        <row r="314">
          <cell r="B314">
            <v>43015201</v>
          </cell>
          <cell r="C314" t="str">
            <v>湖南浏阳星美国际影城浏阳君悦店</v>
          </cell>
          <cell r="D314" t="str">
            <v>北京华夏联合电影院线</v>
          </cell>
          <cell r="E314" t="str">
            <v>长沙市</v>
          </cell>
          <cell r="F314" t="str">
            <v>浏阳市</v>
          </cell>
          <cell r="G314" t="str">
            <v>2015-11-12</v>
          </cell>
          <cell r="H314" t="str">
            <v>湖南省长沙市浏阳市湖南省长沙市浏阳市集里街道办事处石霜路创意君悦城8号楼</v>
          </cell>
          <cell r="I314" t="str">
            <v>注销</v>
          </cell>
          <cell r="J314" t="str">
            <v>8</v>
          </cell>
          <cell r="K314" t="str">
            <v>1744</v>
          </cell>
          <cell r="L314" t="str">
            <v>湖南星鑫国际影视文化传媒投资有限公司浏阳君悦城电影院</v>
          </cell>
        </row>
        <row r="315">
          <cell r="B315">
            <v>43015501</v>
          </cell>
          <cell r="C315" t="str">
            <v>湖南省浏阳市淮川创意电影城</v>
          </cell>
          <cell r="D315" t="str">
            <v>湖南楚湘影业有限责任公司</v>
          </cell>
          <cell r="E315" t="str">
            <v>长沙市</v>
          </cell>
          <cell r="F315" t="str">
            <v>浏阳市</v>
          </cell>
          <cell r="G315" t="str">
            <v>2015-11-18</v>
          </cell>
          <cell r="H315" t="str">
            <v>湖南省长沙市浏阳市淮川浏阳河西路2号</v>
          </cell>
          <cell r="I315" t="str">
            <v>营业</v>
          </cell>
          <cell r="J315" t="str">
            <v>4</v>
          </cell>
          <cell r="K315" t="str">
            <v>424</v>
          </cell>
          <cell r="L315" t="str">
            <v>浏阳市淮川创意电影城</v>
          </cell>
        </row>
        <row r="316">
          <cell r="B316">
            <v>43051801</v>
          </cell>
          <cell r="C316" t="str">
            <v>湖南省新邵县楚湘影城</v>
          </cell>
          <cell r="D316" t="str">
            <v>湖南楚湘影业有限责任公司</v>
          </cell>
          <cell r="E316" t="str">
            <v>邵阳市</v>
          </cell>
          <cell r="F316" t="str">
            <v>新邵县</v>
          </cell>
          <cell r="G316" t="str">
            <v>2015-12-23</v>
          </cell>
          <cell r="H316" t="str">
            <v>湖南省邵阳市新邵县酿溪大道城市花园31栋2层</v>
          </cell>
          <cell r="I316" t="str">
            <v>营业</v>
          </cell>
          <cell r="J316" t="str">
            <v>3</v>
          </cell>
          <cell r="K316" t="str">
            <v>255</v>
          </cell>
          <cell r="L316" t="str">
            <v>新邵县楚湘影城有限公司</v>
          </cell>
        </row>
        <row r="317">
          <cell r="B317">
            <v>43011501</v>
          </cell>
          <cell r="C317" t="str">
            <v>湖南省宁乡县星美影城</v>
          </cell>
          <cell r="D317" t="str">
            <v>广东大地电影院线股份有限公司</v>
          </cell>
          <cell r="E317" t="str">
            <v>长沙市</v>
          </cell>
          <cell r="F317" t="str">
            <v>宁乡市</v>
          </cell>
          <cell r="G317" t="str">
            <v>2012-04-18</v>
          </cell>
          <cell r="H317" t="str">
            <v>湖南省长沙市宁乡县玉潭镇花明路（大润发1栋203号）</v>
          </cell>
          <cell r="I317" t="str">
            <v>营业</v>
          </cell>
          <cell r="J317" t="str">
            <v>4</v>
          </cell>
          <cell r="K317" t="str">
            <v>337</v>
          </cell>
          <cell r="L317" t="str">
            <v>宁乡县星美电影有限公司</v>
          </cell>
        </row>
        <row r="318">
          <cell r="B318">
            <v>43103101</v>
          </cell>
          <cell r="C318" t="str">
            <v>湖南省郴州市MC影城郴州店</v>
          </cell>
          <cell r="D318" t="str">
            <v>广东大地电影院线股份有限公司</v>
          </cell>
          <cell r="E318" t="str">
            <v>郴州市</v>
          </cell>
          <cell r="F318" t="str">
            <v>苏仙区</v>
          </cell>
          <cell r="G318" t="str">
            <v>2016-10-01</v>
          </cell>
          <cell r="H318" t="str">
            <v>湖南省郴州市苏仙区南塔街道裕后街东街桥综合楼3-4层</v>
          </cell>
          <cell r="I318" t="str">
            <v>营业</v>
          </cell>
          <cell r="J318" t="str">
            <v>8</v>
          </cell>
          <cell r="K318" t="str">
            <v>1579</v>
          </cell>
          <cell r="L318" t="str">
            <v>湖南郴州乐田裕后街影城有限公司</v>
          </cell>
        </row>
        <row r="319">
          <cell r="B319">
            <v>43016901</v>
          </cell>
          <cell r="C319" t="str">
            <v>湖南省长沙市华夏太古巨幕影城（贺龙店）</v>
          </cell>
          <cell r="D319" t="str">
            <v>北京华夏联合电影院线</v>
          </cell>
          <cell r="E319" t="str">
            <v>长沙市</v>
          </cell>
          <cell r="F319" t="str">
            <v>天心区</v>
          </cell>
          <cell r="G319" t="str">
            <v>2016-05-03</v>
          </cell>
          <cell r="H319" t="str">
            <v>长沙市天心区芙蓉中路新世纪体育文化中心北广场演艺厅全部</v>
          </cell>
          <cell r="I319" t="str">
            <v>营业</v>
          </cell>
          <cell r="J319" t="str">
            <v>8</v>
          </cell>
          <cell r="K319" t="str">
            <v>1133</v>
          </cell>
          <cell r="L319" t="str">
            <v>长沙市嘉泓影城有限公司</v>
          </cell>
        </row>
        <row r="320">
          <cell r="B320">
            <v>43018701</v>
          </cell>
          <cell r="C320" t="str">
            <v>湖南省长沙市滨海汽车影院</v>
          </cell>
          <cell r="D320" t="str">
            <v>湖南潇湘影视传播有限责任公司</v>
          </cell>
          <cell r="E320" t="str">
            <v>长沙市</v>
          </cell>
          <cell r="F320" t="str">
            <v>浏阳市</v>
          </cell>
          <cell r="G320" t="str">
            <v>2016-11-19</v>
          </cell>
          <cell r="H320" t="str">
            <v>湖南省长沙市浏阳市湖南省浏阳制造产业基地纬三路北侧、经三路西侧</v>
          </cell>
          <cell r="I320" t="str">
            <v>营业</v>
          </cell>
          <cell r="J320" t="str">
            <v>2</v>
          </cell>
          <cell r="K320" t="str">
            <v>100</v>
          </cell>
          <cell r="L320" t="str">
            <v>长沙滨海文化传媒有限公司</v>
          </cell>
        </row>
        <row r="321">
          <cell r="B321">
            <v>43091601</v>
          </cell>
          <cell r="C321" t="str">
            <v>湖南省双峰县红鹰电影城</v>
          </cell>
          <cell r="D321" t="str">
            <v>中影数字院线（北京）有限公司</v>
          </cell>
          <cell r="E321" t="str">
            <v>娄底市</v>
          </cell>
          <cell r="F321" t="str">
            <v>双峰县</v>
          </cell>
          <cell r="G321" t="str">
            <v>2015-09-30</v>
          </cell>
          <cell r="H321" t="str">
            <v>湖南省娄底市双峰县湖南省娄底市双峰县永丰镇城中路汇丰步行街4、5栋3楼</v>
          </cell>
          <cell r="I321" t="str">
            <v>营业</v>
          </cell>
          <cell r="J321" t="str">
            <v>5</v>
          </cell>
          <cell r="K321" t="str">
            <v>556</v>
          </cell>
          <cell r="L321" t="str">
            <v>双峰红鹰电影城有限公司</v>
          </cell>
        </row>
        <row r="322">
          <cell r="B322">
            <v>43131801</v>
          </cell>
          <cell r="C322" t="str">
            <v>湖南省古丈县兴达电影院</v>
          </cell>
          <cell r="D322" t="str">
            <v>湖南楚湘影业有限责任公司</v>
          </cell>
          <cell r="E322" t="str">
            <v>湘西土家族苗族自治州</v>
          </cell>
          <cell r="F322" t="str">
            <v>古丈县</v>
          </cell>
          <cell r="G322" t="str">
            <v>2015-10-26</v>
          </cell>
          <cell r="H322" t="str">
            <v>湖南省湘西土家族苗族自治州古丈县古阳镇广场社区会展中心一楼</v>
          </cell>
          <cell r="I322" t="str">
            <v>营业</v>
          </cell>
          <cell r="J322" t="str">
            <v>1</v>
          </cell>
          <cell r="K322" t="str">
            <v>631</v>
          </cell>
          <cell r="L322" t="str">
            <v>古丈县兴达影视文化产业发展有限公司</v>
          </cell>
        </row>
        <row r="323">
          <cell r="B323">
            <v>43071801</v>
          </cell>
          <cell r="C323" t="str">
            <v>湖南省南县赤沙国际影城四海店</v>
          </cell>
          <cell r="D323" t="str">
            <v>湖南楚湘影业有限责任公司</v>
          </cell>
          <cell r="E323" t="str">
            <v>益阳市</v>
          </cell>
          <cell r="F323" t="str">
            <v>南县</v>
          </cell>
          <cell r="G323" t="str">
            <v>2015-12-16</v>
          </cell>
          <cell r="H323" t="str">
            <v>湖南省益阳市南县南洲镇兴盛东路鑫顺广场商业楼一、二栋</v>
          </cell>
          <cell r="I323" t="str">
            <v>营业</v>
          </cell>
          <cell r="J323" t="str">
            <v>8</v>
          </cell>
          <cell r="K323" t="str">
            <v>695</v>
          </cell>
          <cell r="L323" t="str">
            <v>南县电影发行放映公司赤沙四海影城</v>
          </cell>
        </row>
        <row r="324">
          <cell r="B324">
            <v>43122001</v>
          </cell>
          <cell r="C324" t="str">
            <v>湖南省怀化市洪江市易美影城</v>
          </cell>
          <cell r="D324" t="str">
            <v>湖南楚湘影业有限责任公司</v>
          </cell>
          <cell r="E324" t="str">
            <v>怀化市</v>
          </cell>
          <cell r="F324" t="str">
            <v>洪江市</v>
          </cell>
          <cell r="G324" t="str">
            <v>2016-06-08</v>
          </cell>
          <cell r="H324" t="str">
            <v>湖南省怀化市洪江市安江镇隆平国际商贸城18栋二楼门面</v>
          </cell>
          <cell r="I324" t="str">
            <v>营业</v>
          </cell>
          <cell r="J324" t="str">
            <v>4</v>
          </cell>
          <cell r="K324" t="str">
            <v>423</v>
          </cell>
          <cell r="L324" t="str">
            <v>洪江市易美影城管理有限公司</v>
          </cell>
        </row>
        <row r="325">
          <cell r="B325">
            <v>43017801</v>
          </cell>
          <cell r="C325" t="str">
            <v>湖南长沙市万达影城梅溪湖店</v>
          </cell>
          <cell r="D325" t="str">
            <v>霍尔果斯万达电影院线有限公司</v>
          </cell>
          <cell r="E325" t="str">
            <v>长沙市</v>
          </cell>
          <cell r="F325" t="str">
            <v>岳麓区</v>
          </cell>
          <cell r="G325" t="str">
            <v>2016-07-01</v>
          </cell>
          <cell r="H325" t="str">
            <v>湖南省长沙市岳麓区湖南省长沙市岳麓区枫林三路1099号</v>
          </cell>
          <cell r="I325" t="str">
            <v>营业</v>
          </cell>
          <cell r="J325" t="str">
            <v>10</v>
          </cell>
          <cell r="K325" t="str">
            <v>1764</v>
          </cell>
          <cell r="L325" t="str">
            <v>长沙万达国际电影城有限公司梅溪湖步步高店</v>
          </cell>
        </row>
        <row r="326">
          <cell r="B326">
            <v>43021801</v>
          </cell>
          <cell r="C326" t="str">
            <v>株洲市中传国际影城</v>
          </cell>
          <cell r="D326" t="str">
            <v>北京红鲤鱼数字电影院线有限公司</v>
          </cell>
          <cell r="E326" t="str">
            <v>株洲市</v>
          </cell>
          <cell r="F326" t="str">
            <v>天元区</v>
          </cell>
          <cell r="G326" t="str">
            <v>2015-08-26</v>
          </cell>
          <cell r="H326" t="str">
            <v>湖南省株洲市天元区珠江北路1036号美的时代广场3楼</v>
          </cell>
          <cell r="I326" t="str">
            <v>营业</v>
          </cell>
          <cell r="J326" t="str">
            <v>6</v>
          </cell>
          <cell r="K326" t="str">
            <v>1311</v>
          </cell>
          <cell r="L326" t="str">
            <v>株洲银熊文化发展有限公司</v>
          </cell>
        </row>
        <row r="327">
          <cell r="B327">
            <v>43102401</v>
          </cell>
          <cell r="C327" t="str">
            <v>湖南省郴州市恒大嘉凯影城</v>
          </cell>
          <cell r="D327" t="str">
            <v>北京明星时代数字电影院线有限公司</v>
          </cell>
          <cell r="E327" t="str">
            <v>郴州市</v>
          </cell>
          <cell r="F327" t="str">
            <v>北湖区</v>
          </cell>
          <cell r="G327" t="str">
            <v>2015-12-03</v>
          </cell>
          <cell r="H327" t="str">
            <v>湖南省郴州市北湖区湖南省郴州市北湖区寒溪路大华府剧场55号恒</v>
          </cell>
          <cell r="I327" t="str">
            <v>营业</v>
          </cell>
          <cell r="J327" t="str">
            <v>7</v>
          </cell>
          <cell r="K327" t="str">
            <v>1057</v>
          </cell>
          <cell r="L327" t="str">
            <v>湖南省恒大嘉凯影院管理有限公司郴州北湖分公司</v>
          </cell>
        </row>
        <row r="328">
          <cell r="B328">
            <v>43062101</v>
          </cell>
          <cell r="C328" t="str">
            <v>湖南省岳阳县时代影院</v>
          </cell>
          <cell r="D328" t="str">
            <v>湖南楚湘影业有限责任公司</v>
          </cell>
          <cell r="E328" t="str">
            <v>岳阳市</v>
          </cell>
          <cell r="F328" t="str">
            <v>岳阳县</v>
          </cell>
          <cell r="G328" t="str">
            <v>2015-11-08</v>
          </cell>
          <cell r="H328" t="str">
            <v>湖南省岳阳市岳阳县湖南省岳阳县城关镇天鹅路72号</v>
          </cell>
          <cell r="I328" t="str">
            <v>营业</v>
          </cell>
          <cell r="J328" t="str">
            <v>6</v>
          </cell>
          <cell r="K328" t="str">
            <v>524</v>
          </cell>
          <cell r="L328" t="str">
            <v>岳阳时代影院有限公司</v>
          </cell>
        </row>
        <row r="329">
          <cell r="B329">
            <v>43052401</v>
          </cell>
          <cell r="C329" t="str">
            <v>湖南省邵阳市大众楚湘影城</v>
          </cell>
          <cell r="D329" t="str">
            <v>湖南楚湘影业有限责任公司</v>
          </cell>
          <cell r="E329" t="str">
            <v>邵阳市</v>
          </cell>
          <cell r="F329" t="str">
            <v>双清区</v>
          </cell>
          <cell r="G329" t="str">
            <v>2016-07-26</v>
          </cell>
          <cell r="H329" t="str">
            <v>湖南省邵阳市双清区东风路338号</v>
          </cell>
          <cell r="I329" t="str">
            <v>营业</v>
          </cell>
          <cell r="J329" t="str">
            <v>8</v>
          </cell>
          <cell r="K329" t="str">
            <v>711</v>
          </cell>
          <cell r="L329" t="str">
            <v>邵阳市双清区大众楚湘影城有限公司</v>
          </cell>
        </row>
        <row r="330">
          <cell r="B330">
            <v>43016001</v>
          </cell>
          <cell r="C330" t="str">
            <v>湖南省长沙市雨花区潇湘国际影城（东塘店）</v>
          </cell>
          <cell r="D330" t="str">
            <v>湖南潇湘影视传播有限责任公司</v>
          </cell>
          <cell r="E330" t="str">
            <v>长沙市</v>
          </cell>
          <cell r="F330" t="str">
            <v>雨花区</v>
          </cell>
          <cell r="G330" t="str">
            <v>2015-12-24</v>
          </cell>
          <cell r="H330" t="str">
            <v>湖南省长沙市雨花区长沙市雨花区韶山中路1号潇影大厦5楼</v>
          </cell>
          <cell r="I330" t="str">
            <v>营业</v>
          </cell>
          <cell r="J330" t="str">
            <v>8</v>
          </cell>
          <cell r="K330" t="str">
            <v>765</v>
          </cell>
          <cell r="L330" t="str">
            <v>长沙潇影电影城有限公司</v>
          </cell>
        </row>
        <row r="331">
          <cell r="B331">
            <v>43102501</v>
          </cell>
          <cell r="C331" t="str">
            <v>湖南省永兴县湘华电影城</v>
          </cell>
          <cell r="D331" t="str">
            <v>湖南楚湘影业有限责任公司</v>
          </cell>
          <cell r="E331" t="str">
            <v>郴州市</v>
          </cell>
          <cell r="F331" t="str">
            <v>永兴县</v>
          </cell>
          <cell r="G331" t="str">
            <v>2015-12-18</v>
          </cell>
          <cell r="H331" t="str">
            <v>湖南省郴州市永兴县湖南省郴州市永兴县便江镇大桥路243号</v>
          </cell>
          <cell r="I331" t="str">
            <v>营业</v>
          </cell>
          <cell r="J331" t="str">
            <v>6</v>
          </cell>
          <cell r="K331" t="str">
            <v>413</v>
          </cell>
          <cell r="L331" t="str">
            <v>永兴县湘华电影城</v>
          </cell>
        </row>
        <row r="332">
          <cell r="B332">
            <v>43018401</v>
          </cell>
          <cell r="C332" t="str">
            <v>湖南省长沙市CGV星聚汇影城梅溪湖店</v>
          </cell>
          <cell r="D332" t="str">
            <v>湖南潇湘影视传播有限责任公司</v>
          </cell>
          <cell r="E332" t="str">
            <v>长沙市</v>
          </cell>
          <cell r="F332" t="str">
            <v>岳麓区</v>
          </cell>
          <cell r="G332" t="str">
            <v>2016-09-30</v>
          </cell>
          <cell r="H332" t="str">
            <v>湖南省长沙市岳麓区环湖路1177号方茂苑3层</v>
          </cell>
          <cell r="I332" t="str">
            <v>营业</v>
          </cell>
          <cell r="J332" t="str">
            <v>7</v>
          </cell>
          <cell r="K332" t="str">
            <v>1252</v>
          </cell>
          <cell r="L332" t="str">
            <v>希界维（长沙）影城有限公司岳麓区分公司</v>
          </cell>
        </row>
        <row r="333">
          <cell r="B333">
            <v>43017901</v>
          </cell>
          <cell r="C333" t="str">
            <v>湖南省长沙市中影星美国际影城万家丽店</v>
          </cell>
          <cell r="D333" t="str">
            <v>中影星美电影院线有限公司</v>
          </cell>
          <cell r="E333" t="str">
            <v>长沙市</v>
          </cell>
          <cell r="F333" t="str">
            <v>芙蓉区</v>
          </cell>
          <cell r="G333" t="str">
            <v>2016-07-06</v>
          </cell>
          <cell r="H333" t="str">
            <v>湖南省长沙市芙蓉区东屯渡街道万家丽中路99号万家丽国际MALL第8层</v>
          </cell>
          <cell r="I333" t="str">
            <v>营业</v>
          </cell>
          <cell r="J333" t="str">
            <v>17</v>
          </cell>
          <cell r="K333" t="str">
            <v>1787</v>
          </cell>
          <cell r="L333" t="str">
            <v>长沙新干线影城有限公司</v>
          </cell>
        </row>
        <row r="334">
          <cell r="B334">
            <v>43082601</v>
          </cell>
          <cell r="C334" t="str">
            <v>湖南省桃源县瑞源国际影城</v>
          </cell>
          <cell r="D334" t="str">
            <v>湖南楚湘影业有限责任公司</v>
          </cell>
          <cell r="E334" t="str">
            <v>常德市</v>
          </cell>
          <cell r="F334" t="str">
            <v>桃源县</v>
          </cell>
          <cell r="G334" t="str">
            <v>2015-12-21</v>
          </cell>
          <cell r="H334" t="str">
            <v>湖南省常德市桃源县漳江镇观音巷社区渔父南路008号</v>
          </cell>
          <cell r="I334" t="str">
            <v>营业</v>
          </cell>
          <cell r="J334" t="str">
            <v>5</v>
          </cell>
          <cell r="K334" t="str">
            <v>625</v>
          </cell>
          <cell r="L334" t="str">
            <v>桃源县瑞源影视传媒有限责任公司</v>
          </cell>
        </row>
        <row r="335">
          <cell r="B335">
            <v>43062701</v>
          </cell>
          <cell r="C335" t="str">
            <v>湖南省临湘市白云湖影院</v>
          </cell>
          <cell r="D335" t="str">
            <v>湖南楚湘影业有限责任公司</v>
          </cell>
          <cell r="E335" t="str">
            <v>岳阳市</v>
          </cell>
          <cell r="F335" t="str">
            <v>临湘市</v>
          </cell>
          <cell r="G335" t="str">
            <v>2015-12-29</v>
          </cell>
          <cell r="H335" t="str">
            <v>湖南省岳阳市临湘市白云湖畔长安御都3号商住楼105号门面</v>
          </cell>
          <cell r="I335" t="str">
            <v>营业</v>
          </cell>
          <cell r="J335" t="str">
            <v>5</v>
          </cell>
          <cell r="K335" t="str">
            <v>502</v>
          </cell>
          <cell r="L335" t="str">
            <v>临湘市新文化影视传媒有限公司</v>
          </cell>
        </row>
        <row r="336">
          <cell r="B336">
            <v>43062401</v>
          </cell>
          <cell r="C336" t="str">
            <v>湖南省汨罗市华和鑫影城</v>
          </cell>
          <cell r="D336" t="str">
            <v>湖南楚湘影业有限责任公司</v>
          </cell>
          <cell r="E336" t="str">
            <v>岳阳市</v>
          </cell>
          <cell r="F336" t="str">
            <v>汨罗市</v>
          </cell>
          <cell r="G336" t="str">
            <v>2015-12-21</v>
          </cell>
          <cell r="H336" t="str">
            <v>湖南省岳阳市汨罗市长乐镇裕丰楼综合商业楼六楼</v>
          </cell>
          <cell r="I336" t="str">
            <v>营业</v>
          </cell>
          <cell r="J336" t="str">
            <v>3</v>
          </cell>
          <cell r="K336" t="str">
            <v>201</v>
          </cell>
          <cell r="L336" t="str">
            <v>汨罗市华和鑫文化传播有限公司</v>
          </cell>
        </row>
        <row r="337">
          <cell r="B337">
            <v>43032001</v>
          </cell>
          <cell r="C337" t="str">
            <v>湖南省湘潭市华纳兄弟影城</v>
          </cell>
          <cell r="D337" t="str">
            <v>江西星河电影院线有限公司</v>
          </cell>
          <cell r="E337" t="str">
            <v>湘潭市</v>
          </cell>
          <cell r="F337" t="str">
            <v>岳塘区</v>
          </cell>
          <cell r="G337" t="str">
            <v>2016-02-07</v>
          </cell>
          <cell r="H337" t="str">
            <v>湖南省湘潭市岳塘区书院路26号友谊1号15栋3楼</v>
          </cell>
          <cell r="I337" t="str">
            <v>营业</v>
          </cell>
          <cell r="J337" t="str">
            <v>5</v>
          </cell>
          <cell r="K337" t="str">
            <v>726</v>
          </cell>
          <cell r="L337" t="str">
            <v>湘潭华纳兄弟影城有限公司</v>
          </cell>
        </row>
        <row r="338">
          <cell r="B338">
            <v>43017701</v>
          </cell>
          <cell r="C338" t="str">
            <v>湖南省长沙市潇湘佳福国际影城</v>
          </cell>
          <cell r="D338" t="str">
            <v>湖南潇湘影视传播有限责任公司</v>
          </cell>
          <cell r="E338" t="str">
            <v>长沙市</v>
          </cell>
          <cell r="F338" t="str">
            <v>开福区</v>
          </cell>
          <cell r="G338" t="str">
            <v>2016-06-19</v>
          </cell>
          <cell r="H338" t="str">
            <v>湖南省长沙市开福区长沙市开福区新河街道华夏路97号203号</v>
          </cell>
          <cell r="I338" t="str">
            <v>营业</v>
          </cell>
          <cell r="J338" t="str">
            <v>8</v>
          </cell>
          <cell r="K338" t="str">
            <v>922</v>
          </cell>
          <cell r="L338" t="str">
            <v>长沙市佳福电影放映有限公司</v>
          </cell>
        </row>
        <row r="339">
          <cell r="B339">
            <v>43015601</v>
          </cell>
          <cell r="C339" t="str">
            <v>湖南省长沙市CGV星聚汇影城星沙店</v>
          </cell>
          <cell r="D339" t="str">
            <v>中影数字院线（北京）有限公司</v>
          </cell>
          <cell r="E339" t="str">
            <v>长沙市</v>
          </cell>
          <cell r="F339" t="str">
            <v>长沙县</v>
          </cell>
          <cell r="G339" t="str">
            <v>2015-11-12</v>
          </cell>
          <cell r="H339" t="str">
            <v>湖南省长沙市长沙县湖南省长沙市长沙县星沙大道178号凤凰城4期万象汇广场3楼</v>
          </cell>
          <cell r="I339" t="str">
            <v>营业</v>
          </cell>
          <cell r="J339" t="str">
            <v>8</v>
          </cell>
          <cell r="K339" t="str">
            <v>1292</v>
          </cell>
          <cell r="L339" t="str">
            <v>希界维（长沙）影城有限公司长沙县分公司</v>
          </cell>
        </row>
        <row r="340">
          <cell r="B340">
            <v>43018301</v>
          </cell>
          <cell r="C340" t="str">
            <v>湖南省宁乡县中影UL城市影院</v>
          </cell>
          <cell r="D340" t="str">
            <v>中影数字院线（北京）有限公司</v>
          </cell>
          <cell r="E340" t="str">
            <v>长沙市</v>
          </cell>
          <cell r="F340" t="str">
            <v>宁乡市</v>
          </cell>
          <cell r="G340" t="str">
            <v>2016-09-23</v>
          </cell>
          <cell r="H340" t="str">
            <v>湖南省宁乡县玉潭镇人民北路大玺门4-1栋328号</v>
          </cell>
          <cell r="I340" t="str">
            <v>营业</v>
          </cell>
          <cell r="J340" t="str">
            <v>4</v>
          </cell>
          <cell r="K340" t="str">
            <v>566</v>
          </cell>
          <cell r="L340" t="str">
            <v>长沙映秀影业管理有限公司</v>
          </cell>
        </row>
        <row r="341">
          <cell r="B341">
            <v>43016401</v>
          </cell>
          <cell r="C341" t="str">
            <v>湖南省长沙市中影百誉影院</v>
          </cell>
          <cell r="D341" t="str">
            <v>深圳市中影南方电影新干线有限公司</v>
          </cell>
          <cell r="E341" t="str">
            <v>长沙市</v>
          </cell>
          <cell r="F341" t="str">
            <v>天心区</v>
          </cell>
          <cell r="G341" t="str">
            <v>2016-01-27</v>
          </cell>
          <cell r="H341" t="str">
            <v>湖南省长沙市天心区湖南省长沙市天心区黄兴南路商业步行街A区3楼3A02</v>
          </cell>
          <cell r="I341" t="str">
            <v>营业</v>
          </cell>
          <cell r="J341" t="str">
            <v>7</v>
          </cell>
          <cell r="K341" t="str">
            <v>652</v>
          </cell>
          <cell r="L341" t="str">
            <v>长沙市百誉影院管理有限公司</v>
          </cell>
        </row>
        <row r="342">
          <cell r="B342">
            <v>43111701</v>
          </cell>
          <cell r="C342" t="str">
            <v>湖南省永州市蓝山欣美数字影院</v>
          </cell>
          <cell r="D342" t="str">
            <v>湖南潇湘影视传播有限责任公司</v>
          </cell>
          <cell r="E342" t="str">
            <v>永州市</v>
          </cell>
          <cell r="F342" t="str">
            <v>蓝山县</v>
          </cell>
          <cell r="G342" t="str">
            <v>2015-12-16</v>
          </cell>
          <cell r="H342" t="str">
            <v>湖南省永州市蓝山县湖南省永州市蓝山县塔峰镇塔峰路17号（县图书馆内）</v>
          </cell>
          <cell r="I342" t="str">
            <v>注销</v>
          </cell>
          <cell r="J342" t="str">
            <v>1</v>
          </cell>
          <cell r="K342" t="str">
            <v>120</v>
          </cell>
          <cell r="L342" t="str">
            <v>蓝山欣美数字影院有限公司</v>
          </cell>
        </row>
        <row r="343">
          <cell r="B343">
            <v>43102601</v>
          </cell>
          <cell r="C343" t="str">
            <v>湖南省郴州市安仁县潇湘国际影城</v>
          </cell>
          <cell r="D343" t="str">
            <v>湖南潇湘影视传播有限责任公司</v>
          </cell>
          <cell r="E343" t="str">
            <v>郴州市</v>
          </cell>
          <cell r="F343" t="str">
            <v>安仁县</v>
          </cell>
          <cell r="G343" t="str">
            <v>2015-12-29</v>
          </cell>
          <cell r="H343" t="str">
            <v>湖南省郴州市安仁县郴州市安仁县永乐江镇七一西路百乐汇</v>
          </cell>
          <cell r="I343" t="str">
            <v>营业</v>
          </cell>
          <cell r="J343" t="str">
            <v>4</v>
          </cell>
          <cell r="K343" t="str">
            <v>555</v>
          </cell>
          <cell r="L343" t="str">
            <v>安仁潇湘国际影城有限公司</v>
          </cell>
        </row>
        <row r="344">
          <cell r="B344">
            <v>43101901</v>
          </cell>
          <cell r="C344" t="str">
            <v>湖南省郴州市恭志国际影城</v>
          </cell>
          <cell r="D344" t="str">
            <v>湖南楚湘影业有限责任公司</v>
          </cell>
          <cell r="E344" t="str">
            <v>郴州市</v>
          </cell>
          <cell r="F344" t="str">
            <v>北湖区</v>
          </cell>
          <cell r="G344" t="str">
            <v>2015-10-01</v>
          </cell>
          <cell r="H344" t="str">
            <v>湖南省郴州市北湖区香雪西路城南美景商住楼A,B栋二楼201号</v>
          </cell>
          <cell r="I344" t="str">
            <v>营业</v>
          </cell>
          <cell r="J344" t="str">
            <v>5</v>
          </cell>
          <cell r="K344" t="str">
            <v>321</v>
          </cell>
          <cell r="L344" t="str">
            <v>郴州市湘志电影放映有限公司</v>
          </cell>
        </row>
        <row r="345">
          <cell r="B345">
            <v>43016601</v>
          </cell>
          <cell r="C345" t="str">
            <v>湖南省长沙市哈艺时尚影城富兴店</v>
          </cell>
          <cell r="D345" t="str">
            <v>广州金逸珠江电影院线有限公司</v>
          </cell>
          <cell r="E345" t="str">
            <v>长沙市</v>
          </cell>
          <cell r="F345" t="str">
            <v>天心区</v>
          </cell>
          <cell r="G345" t="str">
            <v>2016-02-09</v>
          </cell>
          <cell r="H345" t="str">
            <v>湖南省长沙市天心区湖南省长沙市天心区友谊路富兴中央金街A区（栋）一、三层A区A109B、A303号</v>
          </cell>
          <cell r="I345" t="str">
            <v>营业</v>
          </cell>
          <cell r="J345" t="str">
            <v>5</v>
          </cell>
          <cell r="K345" t="str">
            <v>522</v>
          </cell>
          <cell r="L345" t="str">
            <v>长沙市哈艺影院管理有限公司</v>
          </cell>
        </row>
        <row r="346">
          <cell r="B346">
            <v>43042501</v>
          </cell>
          <cell r="C346" t="str">
            <v>湖南省衡阳市中影星美湘核影城愉景店</v>
          </cell>
          <cell r="D346" t="str">
            <v>中影星美电影院线有限公司</v>
          </cell>
          <cell r="E346" t="str">
            <v>衡阳市</v>
          </cell>
          <cell r="F346" t="str">
            <v>蒸湘区</v>
          </cell>
          <cell r="G346" t="str">
            <v>2015-12-20</v>
          </cell>
          <cell r="H346" t="str">
            <v>湖南省衡阳市蒸湘区解放路58号愉景新城10号栋负一层</v>
          </cell>
          <cell r="I346" t="str">
            <v>营业</v>
          </cell>
          <cell r="J346" t="str">
            <v>6</v>
          </cell>
          <cell r="K346" t="str">
            <v>1005</v>
          </cell>
          <cell r="L346" t="str">
            <v>湖南湘核文化传媒有限公司衡阳分公司</v>
          </cell>
        </row>
        <row r="347">
          <cell r="B347">
            <v>43018101</v>
          </cell>
          <cell r="C347" t="str">
            <v>湖南省长沙市望城区星鑫国际影城</v>
          </cell>
          <cell r="D347" t="str">
            <v>博纳电影院线有限公司</v>
          </cell>
          <cell r="E347" t="str">
            <v>长沙市</v>
          </cell>
          <cell r="F347" t="str">
            <v>望城区</v>
          </cell>
          <cell r="G347" t="str">
            <v>2016-08-28</v>
          </cell>
          <cell r="H347" t="str">
            <v>湖南省长沙市望城区普瑞大道二段888号富基世纪购物中心4楼</v>
          </cell>
          <cell r="I347" t="str">
            <v>营业</v>
          </cell>
          <cell r="J347" t="str">
            <v>6</v>
          </cell>
          <cell r="K347" t="str">
            <v>1174</v>
          </cell>
          <cell r="L347" t="str">
            <v>长沙市望城区星鑫国际影视文化传媒有限公司</v>
          </cell>
        </row>
        <row r="348">
          <cell r="B348">
            <v>43072001</v>
          </cell>
          <cell r="C348" t="str">
            <v>湖南省桃江县中影传奇国际影城</v>
          </cell>
          <cell r="D348" t="str">
            <v>湖南楚湘影业有限责任公司</v>
          </cell>
          <cell r="E348" t="str">
            <v>益阳市</v>
          </cell>
          <cell r="F348" t="str">
            <v>桃江县</v>
          </cell>
          <cell r="G348" t="str">
            <v>2015-12-23</v>
          </cell>
          <cell r="H348" t="str">
            <v>湖南省益阳市桃江县桃花江镇大汉龙城16号</v>
          </cell>
          <cell r="I348" t="str">
            <v>营业</v>
          </cell>
          <cell r="J348" t="str">
            <v>6</v>
          </cell>
          <cell r="K348" t="str">
            <v>508</v>
          </cell>
          <cell r="L348" t="str">
            <v>桃江中影星宸影业有限公司</v>
          </cell>
        </row>
        <row r="349">
          <cell r="B349">
            <v>43083201</v>
          </cell>
          <cell r="C349" t="str">
            <v>湖南省常德市恒大嘉凯影城</v>
          </cell>
          <cell r="D349" t="str">
            <v>北京明星时代数字电影院线有限公司</v>
          </cell>
          <cell r="E349" t="str">
            <v>常德市</v>
          </cell>
          <cell r="F349" t="str">
            <v>武陵区</v>
          </cell>
          <cell r="G349" t="str">
            <v>2016-06-24</v>
          </cell>
          <cell r="H349" t="str">
            <v>湖南省常德市武陵区芷兰街道荷花社区紫缘路（恒大华府影城3-4层）</v>
          </cell>
          <cell r="I349" t="str">
            <v>营业</v>
          </cell>
          <cell r="J349" t="str">
            <v>7</v>
          </cell>
          <cell r="K349" t="str">
            <v>1173</v>
          </cell>
          <cell r="L349" t="str">
            <v>湖南省恒大嘉凯影院管理有限公司常德分公司</v>
          </cell>
        </row>
        <row r="350">
          <cell r="B350">
            <v>43062301</v>
          </cell>
          <cell r="C350" t="str">
            <v>湖南省平江县星鑫国际影城</v>
          </cell>
          <cell r="D350" t="str">
            <v>湖南楚湘影业有限责任公司</v>
          </cell>
          <cell r="E350" t="str">
            <v>岳阳市</v>
          </cell>
          <cell r="F350" t="str">
            <v>平江县</v>
          </cell>
          <cell r="G350" t="str">
            <v>2015-12-22</v>
          </cell>
          <cell r="H350" t="str">
            <v>湖南省岳阳市平江县湖南省岳阳市平江县新城区东兴大道金门第时代广场5楼</v>
          </cell>
          <cell r="I350" t="str">
            <v>营业</v>
          </cell>
          <cell r="J350" t="str">
            <v>7</v>
          </cell>
          <cell r="K350" t="str">
            <v>838</v>
          </cell>
          <cell r="L350" t="str">
            <v>平江县华夏影视文化传媒有限公司星鑫影城</v>
          </cell>
        </row>
        <row r="351">
          <cell r="B351">
            <v>43051901</v>
          </cell>
          <cell r="C351" t="str">
            <v>湖南省隆回县华美影城</v>
          </cell>
          <cell r="D351" t="str">
            <v>湖南潇湘影视传播有限责任公司</v>
          </cell>
          <cell r="E351" t="str">
            <v>邵阳市</v>
          </cell>
          <cell r="F351" t="str">
            <v>隆回县</v>
          </cell>
          <cell r="G351" t="str">
            <v>2015-12-27</v>
          </cell>
          <cell r="H351" t="str">
            <v>湖南省邵阳市隆回县桃洪镇沿江大道风华水岸3001</v>
          </cell>
          <cell r="I351" t="str">
            <v>营业</v>
          </cell>
          <cell r="J351" t="str">
            <v>4</v>
          </cell>
          <cell r="K351" t="str">
            <v>568</v>
          </cell>
          <cell r="L351" t="str">
            <v>邵阳华美影城有限公司</v>
          </cell>
        </row>
        <row r="352">
          <cell r="B352">
            <v>43018201</v>
          </cell>
          <cell r="C352" t="str">
            <v>湖南省长沙市中影星美国际影城达美D六区店</v>
          </cell>
          <cell r="D352" t="str">
            <v>中影星美电影院线有限公司</v>
          </cell>
          <cell r="E352" t="str">
            <v>长沙市</v>
          </cell>
          <cell r="F352" t="str">
            <v>岳麓区</v>
          </cell>
          <cell r="G352" t="str">
            <v>2016-08-24</v>
          </cell>
          <cell r="H352" t="str">
            <v>湖南省长沙市岳麓区望城坡玉兰路和迎春路交汇处达美D6区3~4栋2楼207房</v>
          </cell>
          <cell r="I352" t="str">
            <v>营业</v>
          </cell>
          <cell r="J352" t="str">
            <v>7</v>
          </cell>
          <cell r="K352" t="str">
            <v>816</v>
          </cell>
          <cell r="L352" t="str">
            <v>长沙新画面电影城有限公司</v>
          </cell>
        </row>
        <row r="353">
          <cell r="B353">
            <v>43015301</v>
          </cell>
          <cell r="C353" t="str">
            <v>湖南省长沙市中影星美国际影城宁乡店</v>
          </cell>
          <cell r="D353" t="str">
            <v>中影星美电影院线有限公司</v>
          </cell>
          <cell r="E353" t="str">
            <v>长沙市</v>
          </cell>
          <cell r="F353" t="str">
            <v>宁乡市</v>
          </cell>
          <cell r="G353" t="str">
            <v>2015-11-09</v>
          </cell>
          <cell r="H353" t="str">
            <v>湖南省宁乡玉潭街道楚沩社区春城万象广场1号楼</v>
          </cell>
          <cell r="I353" t="str">
            <v>营业</v>
          </cell>
          <cell r="J353" t="str">
            <v>8</v>
          </cell>
          <cell r="K353" t="str">
            <v>822</v>
          </cell>
          <cell r="L353" t="str">
            <v>宁乡达美电影城有限公司</v>
          </cell>
        </row>
        <row r="354">
          <cell r="B354">
            <v>43122101</v>
          </cell>
          <cell r="C354" t="str">
            <v>湖南省怀化市靖州县鑫汇影城</v>
          </cell>
          <cell r="D354" t="str">
            <v>湖南潇湘影视传播有限责任公司</v>
          </cell>
          <cell r="E354" t="str">
            <v>怀化市</v>
          </cell>
          <cell r="F354" t="str">
            <v>靖州苗族侗族自治县</v>
          </cell>
          <cell r="G354" t="str">
            <v>2016-09-25</v>
          </cell>
          <cell r="H354" t="str">
            <v>湖南省怀化市靖州苗族侗族自治县靖州永平路895号鑫汇中央广场4楼</v>
          </cell>
          <cell r="I354" t="str">
            <v>营业</v>
          </cell>
          <cell r="J354" t="str">
            <v>5</v>
          </cell>
          <cell r="K354" t="str">
            <v>535</v>
          </cell>
          <cell r="L354" t="str">
            <v>靖州鑫汇影城有限公司</v>
          </cell>
        </row>
        <row r="355">
          <cell r="B355">
            <v>43015401</v>
          </cell>
          <cell r="C355" t="str">
            <v>湖南省长沙市橙天嘉禾影城</v>
          </cell>
          <cell r="D355" t="str">
            <v>广东大地电影院线股份有限公司</v>
          </cell>
          <cell r="E355" t="str">
            <v>长沙市</v>
          </cell>
          <cell r="F355" t="str">
            <v>雨花区</v>
          </cell>
          <cell r="G355" t="str">
            <v>2015-11-18</v>
          </cell>
          <cell r="H355" t="str">
            <v>湖南省长沙市雨花区车站南路171号芒果雅苑8、9栋3-4层</v>
          </cell>
          <cell r="I355" t="str">
            <v>营业</v>
          </cell>
          <cell r="J355" t="str">
            <v>7</v>
          </cell>
          <cell r="K355" t="str">
            <v>733</v>
          </cell>
          <cell r="L355" t="str">
            <v>西宁橙天嘉禾创新影城有限公司长沙芒果分公司</v>
          </cell>
        </row>
        <row r="356">
          <cell r="B356">
            <v>43120901</v>
          </cell>
          <cell r="C356" t="str">
            <v>湖南省汝城县潇湘新和兴影城</v>
          </cell>
          <cell r="D356" t="str">
            <v>湖南楚湘影业有限责任公司</v>
          </cell>
          <cell r="E356" t="str">
            <v>郴州市</v>
          </cell>
          <cell r="F356" t="str">
            <v>汝城县</v>
          </cell>
          <cell r="G356" t="str">
            <v>2013-12-29</v>
          </cell>
          <cell r="H356" t="str">
            <v>湖南省郴州市汝城县卢阳镇卢阳大道城南小区1栋</v>
          </cell>
          <cell r="I356" t="str">
            <v>营业</v>
          </cell>
          <cell r="J356" t="str">
            <v>4</v>
          </cell>
          <cell r="K356" t="str">
            <v>354</v>
          </cell>
          <cell r="L356" t="str">
            <v>汝城县潇湘新和兴影城有限公司</v>
          </cell>
        </row>
        <row r="357">
          <cell r="B357">
            <v>43102101</v>
          </cell>
          <cell r="C357" t="str">
            <v>湖南省郴州市星城时代凤凰国际影城</v>
          </cell>
          <cell r="D357" t="str">
            <v>湖南楚湘影业有限责任公司</v>
          </cell>
          <cell r="E357" t="str">
            <v>郴州市</v>
          </cell>
          <cell r="F357" t="str">
            <v>北湖区</v>
          </cell>
          <cell r="G357" t="str">
            <v>2015-12-01</v>
          </cell>
          <cell r="H357" t="str">
            <v>湖南省郴州市北湖区人民西路8号世贸中心2栋102.201房</v>
          </cell>
          <cell r="I357" t="str">
            <v>注销</v>
          </cell>
          <cell r="J357" t="str">
            <v>6</v>
          </cell>
          <cell r="K357" t="str">
            <v>784</v>
          </cell>
          <cell r="L357" t="str">
            <v>郴州市星城影业有限责任公司</v>
          </cell>
        </row>
        <row r="358">
          <cell r="B358">
            <v>43083601</v>
          </cell>
          <cell r="C358" t="str">
            <v>湖南省临澧县华昊影城新安店</v>
          </cell>
          <cell r="D358" t="str">
            <v>湖南楚湘影业有限责任公司</v>
          </cell>
          <cell r="E358" t="str">
            <v>常德市</v>
          </cell>
          <cell r="F358" t="str">
            <v>临澧县</v>
          </cell>
          <cell r="G358" t="str">
            <v>2016-11-23</v>
          </cell>
          <cell r="H358" t="str">
            <v>湖南省常德市临澧县新安镇高兴村新安文化活动中心三楼</v>
          </cell>
          <cell r="I358" t="str">
            <v>营业</v>
          </cell>
          <cell r="J358" t="str">
            <v>3</v>
          </cell>
          <cell r="K358" t="str">
            <v>207</v>
          </cell>
          <cell r="L358" t="str">
            <v>常德华昊文化传媒有限公司</v>
          </cell>
        </row>
        <row r="359">
          <cell r="B359">
            <v>43018801</v>
          </cell>
          <cell r="C359" t="str">
            <v>湖南省浏阳市北盛汇影微影城</v>
          </cell>
          <cell r="D359" t="str">
            <v>湖南楚湘影业有限责任公司</v>
          </cell>
          <cell r="E359" t="str">
            <v>长沙市</v>
          </cell>
          <cell r="F359" t="str">
            <v>浏阳市</v>
          </cell>
          <cell r="G359" t="str">
            <v>2016-11-30</v>
          </cell>
          <cell r="H359" t="str">
            <v>湖南省长沙市浏阳市北盛镇北盛仓社区板仓路张建节商住楼1楼</v>
          </cell>
          <cell r="I359" t="str">
            <v>营业</v>
          </cell>
          <cell r="J359" t="str">
            <v>2</v>
          </cell>
          <cell r="K359" t="str">
            <v>82</v>
          </cell>
          <cell r="L359" t="str">
            <v>浏阳市北盛汇影微影城</v>
          </cell>
        </row>
        <row r="360">
          <cell r="B360">
            <v>43121801</v>
          </cell>
          <cell r="C360" t="str">
            <v>湖南省洪江市五溪华夏影城</v>
          </cell>
          <cell r="D360" t="str">
            <v>北京华夏联合电影院线</v>
          </cell>
          <cell r="E360" t="str">
            <v>怀化市</v>
          </cell>
          <cell r="F360" t="str">
            <v>洪江市</v>
          </cell>
          <cell r="G360" t="str">
            <v>2015-12-31</v>
          </cell>
          <cell r="H360" t="str">
            <v>湖南省怀化市洪江市湖南省怀化市洪江市黔城镇滨江路五溪源商业广场</v>
          </cell>
          <cell r="I360" t="str">
            <v>营业</v>
          </cell>
          <cell r="J360" t="str">
            <v>4</v>
          </cell>
          <cell r="K360" t="str">
            <v>369</v>
          </cell>
          <cell r="L360" t="str">
            <v>洪江市华夏影院有限公司</v>
          </cell>
        </row>
        <row r="361">
          <cell r="B361">
            <v>43112101</v>
          </cell>
          <cell r="C361" t="str">
            <v>湖南省永州横店电影城</v>
          </cell>
          <cell r="D361" t="str">
            <v>横店影视股份有限公司</v>
          </cell>
          <cell r="E361" t="str">
            <v>永州市</v>
          </cell>
          <cell r="F361" t="str">
            <v>冷水滩区</v>
          </cell>
          <cell r="G361" t="str">
            <v>2016-09-16</v>
          </cell>
          <cell r="H361" t="str">
            <v>湖南省永州市冷水滩区零陵中路868号中联国际广场五楼</v>
          </cell>
          <cell r="I361" t="str">
            <v>营业</v>
          </cell>
          <cell r="J361" t="str">
            <v>7</v>
          </cell>
          <cell r="K361" t="str">
            <v>799</v>
          </cell>
          <cell r="L361" t="str">
            <v>横店影视股份有限公司永州分公司</v>
          </cell>
        </row>
        <row r="362">
          <cell r="B362">
            <v>43018601</v>
          </cell>
          <cell r="C362" t="str">
            <v>湖南省长沙市中影佳昇国际影城</v>
          </cell>
          <cell r="D362" t="str">
            <v>博纳电影院线有限公司</v>
          </cell>
          <cell r="E362" t="str">
            <v>长沙市</v>
          </cell>
          <cell r="F362" t="str">
            <v>芙蓉区</v>
          </cell>
          <cell r="G362" t="str">
            <v>2016-11-18</v>
          </cell>
          <cell r="H362" t="str">
            <v>湖南省长沙市芙蓉区远大路汇一广场(大润发超市)3楼</v>
          </cell>
          <cell r="I362" t="str">
            <v>营业</v>
          </cell>
          <cell r="J362" t="str">
            <v>5</v>
          </cell>
          <cell r="K362" t="str">
            <v>492</v>
          </cell>
          <cell r="L362" t="str">
            <v>长沙市佳昇影视城有限公司</v>
          </cell>
        </row>
        <row r="363">
          <cell r="B363">
            <v>43121901</v>
          </cell>
          <cell r="C363" t="str">
            <v>湖南省怀化市洪江区新天地影城</v>
          </cell>
          <cell r="D363" t="str">
            <v>湖南楚湘影业有限责任公司</v>
          </cell>
          <cell r="E363" t="str">
            <v>怀化市</v>
          </cell>
          <cell r="F363" t="str">
            <v>洪江市</v>
          </cell>
          <cell r="G363" t="str">
            <v>2016-02-06</v>
          </cell>
          <cell r="H363" t="str">
            <v>湖南省怀化市洪江市洪江区新民路252号</v>
          </cell>
          <cell r="I363" t="str">
            <v>营业</v>
          </cell>
          <cell r="J363" t="str">
            <v>3</v>
          </cell>
          <cell r="K363" t="str">
            <v>210</v>
          </cell>
          <cell r="L363" t="str">
            <v>洪江区城市影院有限公司</v>
          </cell>
        </row>
        <row r="364">
          <cell r="B364">
            <v>43032101</v>
          </cell>
          <cell r="C364" t="str">
            <v>湖南省湘潭市潇湘国际影城</v>
          </cell>
          <cell r="D364" t="str">
            <v>湖南潇湘影视传播有限责任公司</v>
          </cell>
          <cell r="E364" t="str">
            <v>湘潭市</v>
          </cell>
          <cell r="F364" t="str">
            <v>岳塘区</v>
          </cell>
          <cell r="G364" t="str">
            <v>2016-02-04</v>
          </cell>
          <cell r="H364" t="str">
            <v>湖南省湘潭市岳塘区湘潭市岳塘区福星中路与双拥北路交叉口</v>
          </cell>
          <cell r="I364" t="str">
            <v>营业</v>
          </cell>
          <cell r="J364" t="str">
            <v>7</v>
          </cell>
          <cell r="K364" t="str">
            <v>849</v>
          </cell>
          <cell r="L364" t="str">
            <v>湘潭潇湘国际影城有限公司</v>
          </cell>
        </row>
        <row r="365">
          <cell r="B365">
            <v>43012002</v>
          </cell>
          <cell r="C365" t="str">
            <v>湖南省浏阳市星美国际影城欧阳予倩店</v>
          </cell>
          <cell r="D365" t="str">
            <v>中影星美电影院线有限公司</v>
          </cell>
          <cell r="E365" t="str">
            <v>长沙市</v>
          </cell>
          <cell r="F365" t="str">
            <v>浏阳市</v>
          </cell>
          <cell r="G365" t="str">
            <v>2011-05-08</v>
          </cell>
          <cell r="H365" t="str">
            <v>湖南省长沙市浏阳市荷花办事处予倩路9号</v>
          </cell>
          <cell r="I365" t="str">
            <v>停业</v>
          </cell>
          <cell r="J365" t="str">
            <v>6</v>
          </cell>
          <cell r="K365" t="str">
            <v>1762</v>
          </cell>
          <cell r="L365" t="str">
            <v>浏阳欧阳予倩大剧院文化产业发展有限责任公司</v>
          </cell>
        </row>
        <row r="366">
          <cell r="B366">
            <v>43111601</v>
          </cell>
          <cell r="C366" t="str">
            <v>湖南省双牌县紫金影院</v>
          </cell>
          <cell r="D366" t="str">
            <v>湖南楚湘影业有限责任公司</v>
          </cell>
          <cell r="E366" t="str">
            <v>永州市</v>
          </cell>
          <cell r="F366" t="str">
            <v>双牌县</v>
          </cell>
          <cell r="G366" t="str">
            <v>2015-12-15</v>
          </cell>
          <cell r="H366" t="str">
            <v>湖南省永州市双牌县湖南省永州市双牌县紫金中路31号</v>
          </cell>
          <cell r="I366" t="str">
            <v>注销</v>
          </cell>
          <cell r="J366" t="str">
            <v>1</v>
          </cell>
          <cell r="K366" t="str">
            <v>394</v>
          </cell>
          <cell r="L366" t="str">
            <v>永州市凤凰影视城有限责任公司双牌紫金影院</v>
          </cell>
        </row>
        <row r="367">
          <cell r="B367">
            <v>43071901</v>
          </cell>
          <cell r="C367" t="str">
            <v>湖南省桃江县东方财富国际影城</v>
          </cell>
          <cell r="D367" t="str">
            <v>湖南楚湘影业有限责任公司</v>
          </cell>
          <cell r="E367" t="str">
            <v>益阳市</v>
          </cell>
          <cell r="F367" t="str">
            <v>桃江县</v>
          </cell>
          <cell r="G367" t="str">
            <v>2015-12-08</v>
          </cell>
          <cell r="H367" t="str">
            <v>湖南省益阳市桃江县灰山港镇东方财富商业广场7栋3楼</v>
          </cell>
          <cell r="I367" t="str">
            <v>营业</v>
          </cell>
          <cell r="J367" t="str">
            <v>4</v>
          </cell>
          <cell r="K367" t="str">
            <v>274</v>
          </cell>
          <cell r="L367" t="str">
            <v>桃江县东方财富国际影城有限公司</v>
          </cell>
        </row>
        <row r="368">
          <cell r="B368">
            <v>43018001</v>
          </cell>
          <cell r="C368" t="str">
            <v>湖南省长沙市芒果国际影城奥克斯店</v>
          </cell>
          <cell r="D368" t="str">
            <v>湖南楚湘影业有限责任公司</v>
          </cell>
          <cell r="E368" t="str">
            <v>长沙市</v>
          </cell>
          <cell r="F368" t="str">
            <v>岳麓区</v>
          </cell>
          <cell r="G368" t="str">
            <v>2016-07-21</v>
          </cell>
          <cell r="H368" t="str">
            <v>湖南省长沙市岳麓区望岳街道杜鹃路788号奥克斯广场1栋3层</v>
          </cell>
          <cell r="I368" t="str">
            <v>营业</v>
          </cell>
          <cell r="J368" t="str">
            <v>7</v>
          </cell>
          <cell r="K368" t="str">
            <v>1184</v>
          </cell>
          <cell r="L368" t="str">
            <v>长沙芒果现代影业有限公司</v>
          </cell>
        </row>
        <row r="369">
          <cell r="B369">
            <v>43102301</v>
          </cell>
          <cell r="C369" t="str">
            <v>湖南省嘉禾县楚湘电影院</v>
          </cell>
          <cell r="D369" t="str">
            <v>湖南楚湘影业有限责任公司</v>
          </cell>
          <cell r="E369" t="str">
            <v>郴州市</v>
          </cell>
          <cell r="F369" t="str">
            <v>嘉禾县</v>
          </cell>
          <cell r="G369" t="str">
            <v>2015-12-18</v>
          </cell>
          <cell r="H369" t="str">
            <v>湖南省郴州市嘉禾县珠泉镇人民南路4号</v>
          </cell>
          <cell r="I369" t="str">
            <v>营业</v>
          </cell>
          <cell r="J369" t="str">
            <v>5</v>
          </cell>
          <cell r="K369" t="str">
            <v>406</v>
          </cell>
          <cell r="L369" t="str">
            <v>嘉禾县新楚湘文化传播有限公司</v>
          </cell>
        </row>
        <row r="370">
          <cell r="B370">
            <v>43042801</v>
          </cell>
          <cell r="C370" t="str">
            <v>湖南省衡阳市祁东县建汉国际影城</v>
          </cell>
          <cell r="D370" t="str">
            <v>广州金逸珠江电影院线有限公司</v>
          </cell>
          <cell r="E370" t="str">
            <v>衡阳市</v>
          </cell>
          <cell r="F370" t="str">
            <v>祁东县</v>
          </cell>
          <cell r="G370" t="str">
            <v>2016-03-03</v>
          </cell>
          <cell r="H370" t="str">
            <v>湖南省衡阳市祁东县玉合街道办兰芝塘开发区傲富鼎都</v>
          </cell>
          <cell r="I370" t="str">
            <v>营业</v>
          </cell>
          <cell r="J370" t="str">
            <v>5</v>
          </cell>
          <cell r="K370" t="str">
            <v>589</v>
          </cell>
          <cell r="L370" t="str">
            <v>祁东建汉国际影城</v>
          </cell>
        </row>
        <row r="371">
          <cell r="B371">
            <v>43062001</v>
          </cell>
          <cell r="C371" t="str">
            <v>湖南省平江县长寿电影城</v>
          </cell>
          <cell r="D371" t="str">
            <v>湖南楚湘影业有限责任公司</v>
          </cell>
          <cell r="E371" t="str">
            <v>岳阳市</v>
          </cell>
          <cell r="F371" t="str">
            <v>平江县</v>
          </cell>
          <cell r="G371" t="str">
            <v>2015-10-01</v>
          </cell>
          <cell r="H371" t="str">
            <v>湖南省岳阳市平江县平江县长寿镇将军路74号</v>
          </cell>
          <cell r="I371" t="str">
            <v>营业</v>
          </cell>
          <cell r="J371" t="str">
            <v>3</v>
          </cell>
          <cell r="K371" t="str">
            <v>330</v>
          </cell>
          <cell r="L371" t="str">
            <v>平江县华夏影视文化传媒有限公司长寿街分公司</v>
          </cell>
        </row>
        <row r="372">
          <cell r="B372">
            <v>43071701</v>
          </cell>
          <cell r="C372" t="str">
            <v>湖南省桃江县碧海影院</v>
          </cell>
          <cell r="D372" t="str">
            <v>湖南楚湘影业有限责任公司</v>
          </cell>
          <cell r="E372" t="str">
            <v>益阳市</v>
          </cell>
          <cell r="F372" t="str">
            <v>桃江县</v>
          </cell>
          <cell r="G372" t="str">
            <v>2015-11-30</v>
          </cell>
          <cell r="H372" t="str">
            <v>湖南省益阳市桃江县灰山港镇文明巷27号</v>
          </cell>
          <cell r="I372" t="str">
            <v>营业</v>
          </cell>
          <cell r="J372" t="str">
            <v>3</v>
          </cell>
          <cell r="K372" t="str">
            <v>202</v>
          </cell>
          <cell r="L372" t="str">
            <v>桃江县碧海影院</v>
          </cell>
        </row>
        <row r="373">
          <cell r="B373">
            <v>43082501</v>
          </cell>
          <cell r="C373" t="str">
            <v>湖南省澧县金龙湾电影院</v>
          </cell>
          <cell r="D373" t="str">
            <v>湖南楚湘影业有限责任公司</v>
          </cell>
          <cell r="E373" t="str">
            <v>常德市</v>
          </cell>
          <cell r="F373" t="str">
            <v>澧县</v>
          </cell>
          <cell r="G373" t="str">
            <v>2015-12-15</v>
          </cell>
          <cell r="H373" t="str">
            <v>湖南省常德市澧县澧阳街道办事处龙潭寺居委会澧阳路528号4楼</v>
          </cell>
          <cell r="I373" t="str">
            <v>营业</v>
          </cell>
          <cell r="J373" t="str">
            <v>3</v>
          </cell>
          <cell r="K373" t="str">
            <v>202</v>
          </cell>
          <cell r="L373" t="str">
            <v>澧县金龙湾电影院</v>
          </cell>
        </row>
        <row r="374">
          <cell r="B374">
            <v>43091801</v>
          </cell>
          <cell r="C374" t="str">
            <v>湖南省新化县紫荆电影院</v>
          </cell>
          <cell r="D374" t="str">
            <v>湖南楚湘影业有限责任公司</v>
          </cell>
          <cell r="E374" t="str">
            <v>娄底市</v>
          </cell>
          <cell r="F374" t="str">
            <v>新化县</v>
          </cell>
          <cell r="G374" t="str">
            <v>2015-12-18</v>
          </cell>
          <cell r="H374" t="str">
            <v>湖南省娄底市新化县洋溪镇三丼村</v>
          </cell>
          <cell r="I374" t="str">
            <v>营业</v>
          </cell>
          <cell r="J374" t="str">
            <v>3</v>
          </cell>
          <cell r="K374" t="str">
            <v>203</v>
          </cell>
          <cell r="L374" t="str">
            <v>新化县紫荆电影院</v>
          </cell>
        </row>
        <row r="375">
          <cell r="B375">
            <v>43051501</v>
          </cell>
          <cell r="C375" t="str">
            <v>湖南省新邵县东风电影城</v>
          </cell>
          <cell r="D375" t="str">
            <v>湖南楚湘影业有限责任公司</v>
          </cell>
          <cell r="E375" t="str">
            <v>邵阳市</v>
          </cell>
          <cell r="F375" t="str">
            <v>新邵县</v>
          </cell>
          <cell r="G375" t="str">
            <v>2015-10-16</v>
          </cell>
          <cell r="H375" t="str">
            <v>湖南省邵阳市新邵县酿溪镇新阳路157号</v>
          </cell>
          <cell r="I375" t="str">
            <v>注销</v>
          </cell>
          <cell r="J375" t="str">
            <v>1</v>
          </cell>
          <cell r="K375" t="str">
            <v>80</v>
          </cell>
          <cell r="L375" t="str">
            <v>新邵县东风电影城有限责任公司</v>
          </cell>
        </row>
        <row r="376">
          <cell r="B376">
            <v>43131701</v>
          </cell>
          <cell r="C376" t="str">
            <v>湖南省泸溪县辰河大剧院</v>
          </cell>
          <cell r="D376" t="str">
            <v>湖南楚湘影业有限责任公司</v>
          </cell>
          <cell r="E376" t="str">
            <v>湘西土家族苗族自治州</v>
          </cell>
          <cell r="F376" t="str">
            <v>泸溪县</v>
          </cell>
          <cell r="G376" t="str">
            <v>2015-11-24</v>
          </cell>
          <cell r="H376" t="str">
            <v>湖南省湘西土家族苗族自治州泸溪县白沙镇建设南路西侧542号</v>
          </cell>
          <cell r="I376" t="str">
            <v>营业</v>
          </cell>
          <cell r="J376" t="str">
            <v>1</v>
          </cell>
          <cell r="K376" t="str">
            <v>425</v>
          </cell>
          <cell r="L376" t="str">
            <v>泸溪县辛女影视文化传媒有限责任公司</v>
          </cell>
        </row>
        <row r="377">
          <cell r="B377">
            <v>43062501</v>
          </cell>
          <cell r="C377" t="str">
            <v>湖南省平江县华夏万汇影城</v>
          </cell>
          <cell r="D377" t="str">
            <v>湖南楚湘影业有限责任公司</v>
          </cell>
          <cell r="E377" t="str">
            <v>岳阳市</v>
          </cell>
          <cell r="F377" t="str">
            <v>平江县</v>
          </cell>
          <cell r="G377" t="str">
            <v>2015-12-25</v>
          </cell>
          <cell r="H377" t="str">
            <v>湖南省岳阳市平江县城关镇民建北路东侧（原茶厂）</v>
          </cell>
          <cell r="I377" t="str">
            <v>营业</v>
          </cell>
          <cell r="J377" t="str">
            <v>7</v>
          </cell>
          <cell r="K377" t="str">
            <v>1038</v>
          </cell>
          <cell r="L377" t="str">
            <v>平江县华夏影视文化传媒有限公司</v>
          </cell>
        </row>
        <row r="378">
          <cell r="B378">
            <v>43031901</v>
          </cell>
          <cell r="C378" t="str">
            <v>湖南省湘潭市湘乡二朵影院</v>
          </cell>
          <cell r="D378" t="str">
            <v>北京红鲤鱼数字电影院线有限公司</v>
          </cell>
          <cell r="E378" t="str">
            <v>湘潭市</v>
          </cell>
          <cell r="F378" t="str">
            <v>湘乡市</v>
          </cell>
          <cell r="G378" t="str">
            <v>2015-11-29</v>
          </cell>
          <cell r="H378" t="str">
            <v>湖南省湘潭市湘乡市湖南省湘乡市桑梅中路金海大市场A栋</v>
          </cell>
          <cell r="I378" t="str">
            <v>营业</v>
          </cell>
          <cell r="J378" t="str">
            <v>3</v>
          </cell>
          <cell r="K378" t="str">
            <v>200</v>
          </cell>
          <cell r="L378" t="str">
            <v>湘乡二朵影院有限公司</v>
          </cell>
        </row>
        <row r="379">
          <cell r="B379">
            <v>43051701</v>
          </cell>
          <cell r="C379" t="str">
            <v>湖南省邵阳县艺峰影城</v>
          </cell>
          <cell r="D379" t="str">
            <v>湖南楚湘影业有限责任公司</v>
          </cell>
          <cell r="E379" t="str">
            <v>邵阳市</v>
          </cell>
          <cell r="F379" t="str">
            <v>邵阳县</v>
          </cell>
          <cell r="G379" t="str">
            <v>2015-12-23</v>
          </cell>
          <cell r="H379" t="str">
            <v>湖南省邵阳市邵阳县湖南省邵阳市邵阳县五峰铺镇青龙街</v>
          </cell>
          <cell r="I379" t="str">
            <v>注销</v>
          </cell>
          <cell r="J379" t="str">
            <v>3</v>
          </cell>
          <cell r="K379" t="str">
            <v>218</v>
          </cell>
          <cell r="L379" t="str">
            <v>邵阳县艺峰广告文化传媒有限公司</v>
          </cell>
        </row>
        <row r="380">
          <cell r="B380">
            <v>43082901</v>
          </cell>
          <cell r="C380" t="str">
            <v>湖南省常德市桃源鸿鑫国际影城</v>
          </cell>
          <cell r="D380" t="str">
            <v>中影数字院线（北京）有限公司</v>
          </cell>
          <cell r="E380" t="str">
            <v>常德市</v>
          </cell>
          <cell r="F380" t="str">
            <v>桃源县</v>
          </cell>
          <cell r="G380" t="str">
            <v>2016-03-03</v>
          </cell>
          <cell r="H380" t="str">
            <v>湖南省常德市桃源县二里岗社区伯赞路御景园大酒店旁</v>
          </cell>
          <cell r="I380" t="str">
            <v>营业</v>
          </cell>
          <cell r="J380" t="str">
            <v>6</v>
          </cell>
          <cell r="K380" t="str">
            <v>615</v>
          </cell>
          <cell r="L380" t="str">
            <v>常德市鸿鑫影视文化有限公司桃源分公司</v>
          </cell>
        </row>
        <row r="381">
          <cell r="B381">
            <v>43016301</v>
          </cell>
          <cell r="C381" t="str">
            <v>湖南省浏阳市星鑫国际影城经开区店</v>
          </cell>
          <cell r="D381" t="str">
            <v>湖南楚湘影业有限责任公司</v>
          </cell>
          <cell r="E381" t="str">
            <v>长沙市</v>
          </cell>
          <cell r="F381" t="str">
            <v>浏阳市</v>
          </cell>
          <cell r="G381" t="str">
            <v>2015-12-28</v>
          </cell>
          <cell r="H381" t="str">
            <v>湖南省长沙市浏阳市经开区康宁路151号粤港城西区四层4002号</v>
          </cell>
          <cell r="I381" t="str">
            <v>营业</v>
          </cell>
          <cell r="J381" t="str">
            <v>5</v>
          </cell>
          <cell r="K381" t="str">
            <v>544</v>
          </cell>
          <cell r="L381" t="str">
            <v>湖南星鑫国际影视文化传媒投资有限公司浏阳经开区粤港城电影城</v>
          </cell>
        </row>
        <row r="382">
          <cell r="B382">
            <v>43140601</v>
          </cell>
          <cell r="C382" t="str">
            <v>湖南省张家界市武陵源楚湘悦影院</v>
          </cell>
          <cell r="D382" t="str">
            <v>湖南楚湘影业有限责任公司</v>
          </cell>
          <cell r="E382" t="str">
            <v>张家界市</v>
          </cell>
          <cell r="F382" t="str">
            <v>武陵源区</v>
          </cell>
          <cell r="G382" t="str">
            <v>2015-12-21</v>
          </cell>
          <cell r="H382" t="str">
            <v>湖南省张家界市武陵源区军地坪街道溪布街XC-B栋二楼01-02号</v>
          </cell>
          <cell r="I382" t="str">
            <v>营业</v>
          </cell>
          <cell r="J382" t="str">
            <v>2</v>
          </cell>
          <cell r="K382" t="str">
            <v>182</v>
          </cell>
          <cell r="L382" t="str">
            <v>张家界悦影影视文化发展有限公司</v>
          </cell>
        </row>
        <row r="383">
          <cell r="B383">
            <v>43111901</v>
          </cell>
          <cell r="C383" t="str">
            <v>湖南省新田县天科影城</v>
          </cell>
          <cell r="D383" t="str">
            <v>湖南楚湘影业有限责任公司</v>
          </cell>
          <cell r="E383" t="str">
            <v>永州市</v>
          </cell>
          <cell r="F383" t="str">
            <v>新田县</v>
          </cell>
          <cell r="G383" t="str">
            <v>2015-12-04</v>
          </cell>
          <cell r="H383" t="str">
            <v>湖南省永州市新田县龙泉镇公园西路盛世龙岸北区1#-4#楼一，二层</v>
          </cell>
          <cell r="I383" t="str">
            <v>营业</v>
          </cell>
          <cell r="J383" t="str">
            <v>3</v>
          </cell>
          <cell r="K383" t="str">
            <v>296</v>
          </cell>
          <cell r="L383" t="str">
            <v>新田天科文化娱乐有限公司</v>
          </cell>
        </row>
        <row r="384">
          <cell r="B384">
            <v>43130801</v>
          </cell>
          <cell r="C384" t="str">
            <v>湖南省龙山县民族影剧院</v>
          </cell>
          <cell r="D384" t="str">
            <v>湖南楚湘影业有限责任公司</v>
          </cell>
          <cell r="E384" t="str">
            <v>湘西土家族苗族自治州</v>
          </cell>
          <cell r="F384" t="str">
            <v>龙山县</v>
          </cell>
          <cell r="G384" t="str">
            <v>2015-12-22</v>
          </cell>
          <cell r="H384" t="str">
            <v>湖南省湘西土家族苗族自治州龙山县民安街道办事处新建路84号</v>
          </cell>
          <cell r="I384" t="str">
            <v>注销</v>
          </cell>
          <cell r="J384" t="str">
            <v>1</v>
          </cell>
          <cell r="K384" t="str">
            <v>500</v>
          </cell>
          <cell r="L384" t="str">
            <v>龙山县锦鹏电影产业有限公司</v>
          </cell>
        </row>
        <row r="385">
          <cell r="B385">
            <v>43071501</v>
          </cell>
          <cell r="C385" t="str">
            <v>湖南省桃江县人民电影城</v>
          </cell>
          <cell r="D385" t="str">
            <v>湖南楚湘影业有限责任公司</v>
          </cell>
          <cell r="E385" t="str">
            <v>益阳市</v>
          </cell>
          <cell r="F385" t="str">
            <v>桃江县</v>
          </cell>
          <cell r="G385" t="str">
            <v>2015-10-08</v>
          </cell>
          <cell r="H385" t="str">
            <v>湖南省益阳市桃江县桃花江镇桃花西路242号</v>
          </cell>
          <cell r="I385" t="str">
            <v>营业</v>
          </cell>
          <cell r="J385" t="str">
            <v>3</v>
          </cell>
          <cell r="K385" t="str">
            <v>345</v>
          </cell>
          <cell r="L385" t="str">
            <v>桃江县电影发行放映公司</v>
          </cell>
        </row>
        <row r="386">
          <cell r="B386">
            <v>43021901</v>
          </cell>
          <cell r="C386" t="str">
            <v>湖南省株洲县MC影城中央时代广场店</v>
          </cell>
          <cell r="D386" t="str">
            <v>湖南潇湘影视传播有限责任公司</v>
          </cell>
          <cell r="E386" t="str">
            <v>株洲市</v>
          </cell>
          <cell r="F386" t="str">
            <v>渌口区</v>
          </cell>
          <cell r="G386" t="str">
            <v>2015-12-16</v>
          </cell>
          <cell r="H386" t="str">
            <v>湖南省株洲市株洲县湖南省株洲市株洲县渌口镇向阳北路2号中央时代广场B栋4楼</v>
          </cell>
          <cell r="I386" t="str">
            <v>营业</v>
          </cell>
          <cell r="J386" t="str">
            <v>4</v>
          </cell>
          <cell r="K386" t="str">
            <v>522</v>
          </cell>
          <cell r="L386" t="str">
            <v>湖南乐田时代广场影城有限公司</v>
          </cell>
        </row>
        <row r="387">
          <cell r="B387">
            <v>43131901</v>
          </cell>
          <cell r="C387" t="str">
            <v>湖南省古丈县四海影视城</v>
          </cell>
          <cell r="D387" t="str">
            <v>湖南楚湘影业有限责任公司</v>
          </cell>
          <cell r="E387" t="str">
            <v>湘西土家族苗族自治州</v>
          </cell>
          <cell r="F387" t="str">
            <v>古丈县</v>
          </cell>
          <cell r="G387" t="str">
            <v>2015-11-16</v>
          </cell>
          <cell r="H387" t="str">
            <v>湖南省湘西土家族苗族自治州古丈县古阳镇柑子坪一号</v>
          </cell>
          <cell r="I387" t="str">
            <v>营业</v>
          </cell>
          <cell r="J387" t="str">
            <v>4</v>
          </cell>
          <cell r="K387" t="str">
            <v>210</v>
          </cell>
          <cell r="L387" t="str">
            <v>古丈四海影视文化传媒有限公司</v>
          </cell>
        </row>
        <row r="388">
          <cell r="B388">
            <v>43102801</v>
          </cell>
          <cell r="C388" t="str">
            <v>湖南省郴州市潇湘豪廷国际影院</v>
          </cell>
          <cell r="D388" t="str">
            <v>湖南潇湘影视传播有限责任公司</v>
          </cell>
          <cell r="E388" t="str">
            <v>郴州市</v>
          </cell>
          <cell r="F388" t="str">
            <v>苏仙区</v>
          </cell>
          <cell r="G388" t="str">
            <v>2016-03-11</v>
          </cell>
          <cell r="H388" t="str">
            <v>湖南省郴州市苏仙区观山洞街道郴州大道2336号（郴州温德姆至尊豪庭大酒店裙一楼）</v>
          </cell>
          <cell r="I388" t="str">
            <v>营业</v>
          </cell>
          <cell r="J388" t="str">
            <v>4</v>
          </cell>
          <cell r="K388" t="str">
            <v>374</v>
          </cell>
          <cell r="L388" t="str">
            <v>郴州市御湘文化传播有限公司</v>
          </cell>
        </row>
        <row r="389">
          <cell r="B389">
            <v>43051601</v>
          </cell>
          <cell r="C389" t="str">
            <v>湖南省邵阳市城步县天易国际影城</v>
          </cell>
          <cell r="D389" t="str">
            <v>湖南潇湘影视传播有限责任公司</v>
          </cell>
          <cell r="E389" t="str">
            <v>邵阳市</v>
          </cell>
          <cell r="F389" t="str">
            <v>城步苗族自治县</v>
          </cell>
          <cell r="G389" t="str">
            <v>2015-11-13</v>
          </cell>
          <cell r="H389" t="str">
            <v>湖南省邵阳市城步苗族自治县儒林镇儒林广场民族综合大楼4楼</v>
          </cell>
          <cell r="I389" t="str">
            <v>营业</v>
          </cell>
          <cell r="J389" t="str">
            <v>4</v>
          </cell>
          <cell r="K389" t="str">
            <v>701</v>
          </cell>
          <cell r="L389" t="str">
            <v>城步苗寨天易演艺影视文化传播有限公司</v>
          </cell>
        </row>
        <row r="390">
          <cell r="B390">
            <v>43082701</v>
          </cell>
          <cell r="C390" t="str">
            <v>湖南省津市市潇湘国际影城</v>
          </cell>
          <cell r="D390" t="str">
            <v>湖南潇湘影视传播有限责任公司</v>
          </cell>
          <cell r="E390" t="str">
            <v>常德市</v>
          </cell>
          <cell r="F390" t="str">
            <v>津市市</v>
          </cell>
          <cell r="G390" t="str">
            <v>2015-12-29</v>
          </cell>
          <cell r="H390" t="str">
            <v>湖南省常德市津市市湖南省津市市三洲驿办事处柏枝林社区九澧大道宝悦乐城三楼</v>
          </cell>
          <cell r="I390" t="str">
            <v>营业</v>
          </cell>
          <cell r="J390" t="str">
            <v>6</v>
          </cell>
          <cell r="K390" t="str">
            <v>822</v>
          </cell>
          <cell r="L390" t="str">
            <v>津市潇湘国际影城有限公司</v>
          </cell>
        </row>
        <row r="391">
          <cell r="B391">
            <v>43022101</v>
          </cell>
          <cell r="C391" t="str">
            <v>湖南省株洲市银熊国际影城</v>
          </cell>
          <cell r="D391" t="str">
            <v>北京红鲤鱼数字电影院线有限公司</v>
          </cell>
          <cell r="E391" t="str">
            <v>株洲市</v>
          </cell>
          <cell r="F391" t="str">
            <v>芦淞区</v>
          </cell>
          <cell r="G391" t="str">
            <v>2016-12-10</v>
          </cell>
          <cell r="H391" t="str">
            <v>湖南省株洲市芦淞区建设南路108号家润多广场3层</v>
          </cell>
          <cell r="I391" t="str">
            <v>营业</v>
          </cell>
          <cell r="J391" t="str">
            <v>9</v>
          </cell>
          <cell r="K391" t="str">
            <v>830</v>
          </cell>
          <cell r="L391" t="str">
            <v>株洲恩微影业有限责任公司</v>
          </cell>
        </row>
        <row r="392">
          <cell r="B392">
            <v>43062201</v>
          </cell>
          <cell r="C392" t="str">
            <v>湖南省岳阳市君山三和影城</v>
          </cell>
          <cell r="D392" t="str">
            <v>湖南楚湘影业有限责任公司</v>
          </cell>
          <cell r="E392" t="str">
            <v>岳阳市</v>
          </cell>
          <cell r="F392" t="str">
            <v>君山区</v>
          </cell>
          <cell r="G392" t="str">
            <v>2015-12-14</v>
          </cell>
          <cell r="H392" t="str">
            <v>湖南省岳阳市君山区钱粮湖镇育才路钱丰小区</v>
          </cell>
          <cell r="I392" t="str">
            <v>注销</v>
          </cell>
          <cell r="J392" t="str">
            <v>1</v>
          </cell>
          <cell r="K392" t="str">
            <v>258</v>
          </cell>
          <cell r="L392" t="str">
            <v>岳阳市君山区三和影视文化传媒有限公司</v>
          </cell>
        </row>
        <row r="393">
          <cell r="B393">
            <v>43111801</v>
          </cell>
          <cell r="C393" t="str">
            <v>湖南省蓝山县亚美影城</v>
          </cell>
          <cell r="D393" t="str">
            <v>湖南楚湘影业有限责任公司</v>
          </cell>
          <cell r="E393" t="str">
            <v>永州市</v>
          </cell>
          <cell r="F393" t="str">
            <v>蓝山县</v>
          </cell>
          <cell r="G393" t="str">
            <v>2015-12-24</v>
          </cell>
          <cell r="H393" t="str">
            <v>湖南省永州市蓝山县湖南省永州市蓝山县塔峰镇市政广场（南海明珠）</v>
          </cell>
          <cell r="I393" t="str">
            <v>营业</v>
          </cell>
          <cell r="J393" t="str">
            <v>3</v>
          </cell>
          <cell r="K393" t="str">
            <v>316</v>
          </cell>
          <cell r="L393" t="str">
            <v>蓝山亚美影城文化传媒有限公司</v>
          </cell>
        </row>
        <row r="394">
          <cell r="B394">
            <v>43052201</v>
          </cell>
          <cell r="C394" t="str">
            <v>湖南省邵阳市中影DSN国际影城</v>
          </cell>
          <cell r="D394" t="str">
            <v>深圳市中影南方电影新干线有限公司</v>
          </cell>
          <cell r="E394" t="str">
            <v>邵阳市</v>
          </cell>
          <cell r="F394" t="str">
            <v>大祥区</v>
          </cell>
          <cell r="G394" t="str">
            <v>2016-02-03</v>
          </cell>
          <cell r="H394" t="str">
            <v>湖南省邵阳市大祥区宝庆西路紫东公馆D2-D3栋一层</v>
          </cell>
          <cell r="I394" t="str">
            <v>营业</v>
          </cell>
          <cell r="J394" t="str">
            <v>5</v>
          </cell>
          <cell r="K394" t="str">
            <v>528</v>
          </cell>
          <cell r="L394" t="str">
            <v>邵阳市宝琳树文化传媒有限公司</v>
          </cell>
        </row>
        <row r="395">
          <cell r="B395">
            <v>43122201</v>
          </cell>
          <cell r="C395" t="str">
            <v>湖南省怀化市麻阳县潇湘奥城国际影院</v>
          </cell>
          <cell r="D395" t="str">
            <v>湖南潇湘影视传播有限责任公司</v>
          </cell>
          <cell r="E395" t="str">
            <v>怀化市</v>
          </cell>
          <cell r="F395" t="str">
            <v>麻阳苗族自治县</v>
          </cell>
          <cell r="G395" t="str">
            <v>2016-09-24</v>
          </cell>
          <cell r="H395" t="str">
            <v>湖南省怀化市麻阳苗族自治县高村镇车头村奥城一品小区1栋2楼</v>
          </cell>
          <cell r="I395" t="str">
            <v>营业</v>
          </cell>
          <cell r="J395" t="str">
            <v>4</v>
          </cell>
          <cell r="K395" t="str">
            <v>201</v>
          </cell>
          <cell r="L395" t="str">
            <v>麻阳奥城影院</v>
          </cell>
        </row>
        <row r="396">
          <cell r="B396">
            <v>43082401</v>
          </cell>
          <cell r="C396" t="str">
            <v>湖南省桃源县文体影城</v>
          </cell>
          <cell r="D396" t="str">
            <v>湖南楚湘影业有限责任公司</v>
          </cell>
          <cell r="E396" t="str">
            <v>常德市</v>
          </cell>
          <cell r="F396" t="str">
            <v>桃源县</v>
          </cell>
          <cell r="G396" t="str">
            <v>2015-12-24</v>
          </cell>
          <cell r="H396" t="str">
            <v>湖南省常德市桃源县湖南省常德市桃源县漳江镇义丰坊社区漳江南路文体中心</v>
          </cell>
          <cell r="I396" t="str">
            <v>营业</v>
          </cell>
          <cell r="J396" t="str">
            <v>4</v>
          </cell>
          <cell r="K396" t="str">
            <v>516</v>
          </cell>
          <cell r="L396" t="str">
            <v>桃源县文体影城</v>
          </cell>
        </row>
        <row r="397">
          <cell r="B397">
            <v>43130901</v>
          </cell>
          <cell r="C397" t="str">
            <v>湖南省花垣县湘影电影城</v>
          </cell>
          <cell r="D397" t="str">
            <v>北京红鲤鱼数字电影院线有限公司</v>
          </cell>
          <cell r="E397" t="str">
            <v>湘西土家族苗族自治州</v>
          </cell>
          <cell r="F397" t="str">
            <v>花垣县</v>
          </cell>
          <cell r="G397" t="str">
            <v>2015-12-25</v>
          </cell>
          <cell r="H397" t="str">
            <v>湖南省湘西土家族苗族自治州花垣县花垣镇建设中路107号</v>
          </cell>
          <cell r="I397" t="str">
            <v>营业</v>
          </cell>
          <cell r="J397" t="str">
            <v>4</v>
          </cell>
          <cell r="K397" t="str">
            <v>388</v>
          </cell>
          <cell r="L397" t="str">
            <v>花垣县湘影文化传媒有限公司</v>
          </cell>
        </row>
        <row r="398">
          <cell r="B398">
            <v>43032301</v>
          </cell>
          <cell r="C398" t="str">
            <v>湖南湘潭市湘潭县芒果时代影城</v>
          </cell>
          <cell r="D398" t="str">
            <v>湖南楚湘影业有限责任公司</v>
          </cell>
          <cell r="E398" t="str">
            <v>湘潭市</v>
          </cell>
          <cell r="F398" t="str">
            <v>湘潭县</v>
          </cell>
          <cell r="G398" t="str">
            <v>2016-09-29</v>
          </cell>
          <cell r="H398" t="str">
            <v>湖南省湘潭市湘潭县易俗河镇凤凰中路凯旋国际广场5楼</v>
          </cell>
          <cell r="I398" t="str">
            <v>营业</v>
          </cell>
          <cell r="J398" t="str">
            <v>7</v>
          </cell>
          <cell r="K398" t="str">
            <v>475</v>
          </cell>
          <cell r="L398" t="str">
            <v>湘潭县芒果时代文化传播有限公司</v>
          </cell>
        </row>
        <row r="399">
          <cell r="B399">
            <v>43042901</v>
          </cell>
          <cell r="C399" t="str">
            <v>湖南省衡阳市星光花园影城</v>
          </cell>
          <cell r="D399" t="str">
            <v>湖南潇湘影视传播有限责任公司</v>
          </cell>
          <cell r="E399" t="str">
            <v>衡阳市</v>
          </cell>
          <cell r="F399" t="str">
            <v>市辖区</v>
          </cell>
          <cell r="G399" t="str">
            <v>2016-01-29</v>
          </cell>
          <cell r="H399" t="str">
            <v>湖南省衡阳市市辖区衡阳市高新区解放大道42号连卡福百货四楼</v>
          </cell>
          <cell r="I399" t="str">
            <v>营业</v>
          </cell>
          <cell r="J399" t="str">
            <v>6</v>
          </cell>
          <cell r="K399" t="str">
            <v>504</v>
          </cell>
          <cell r="L399" t="str">
            <v>衡阳市星光花园影城有限公司</v>
          </cell>
        </row>
        <row r="400">
          <cell r="B400">
            <v>43112301</v>
          </cell>
          <cell r="C400" t="str">
            <v>湖南省新田县新世纪影城</v>
          </cell>
          <cell r="D400" t="str">
            <v>湖南楚湘影业有限责任公司</v>
          </cell>
          <cell r="E400" t="str">
            <v>永州市</v>
          </cell>
          <cell r="F400" t="str">
            <v>新田县</v>
          </cell>
          <cell r="G400" t="str">
            <v>2017-01-08</v>
          </cell>
          <cell r="H400" t="str">
            <v>湖南省永州市新田县湖南省永州市新田县龙泉镇双碧街新世纪广场3栋</v>
          </cell>
          <cell r="I400" t="str">
            <v>营业</v>
          </cell>
          <cell r="J400" t="str">
            <v>4</v>
          </cell>
          <cell r="K400" t="str">
            <v>406</v>
          </cell>
          <cell r="L400" t="str">
            <v>新田新世纪文化传媒有限公司</v>
          </cell>
        </row>
        <row r="401">
          <cell r="B401">
            <v>43103401</v>
          </cell>
          <cell r="C401" t="str">
            <v>湖南省永兴县中盛视际影院</v>
          </cell>
          <cell r="D401" t="str">
            <v>中广国际数字电影院线（北京）有限公司</v>
          </cell>
          <cell r="E401" t="str">
            <v>郴州市</v>
          </cell>
          <cell r="F401" t="str">
            <v>永兴县</v>
          </cell>
          <cell r="G401" t="str">
            <v>2017-01-18</v>
          </cell>
          <cell r="H401" t="str">
            <v>湖南省郴州市永兴县湖南省郴州市永兴县大桥路320号</v>
          </cell>
          <cell r="I401" t="str">
            <v>营业</v>
          </cell>
          <cell r="J401" t="str">
            <v>5</v>
          </cell>
          <cell r="K401" t="str">
            <v>650</v>
          </cell>
          <cell r="L401" t="str">
            <v>永兴中盛银都影院有限公司</v>
          </cell>
        </row>
        <row r="402">
          <cell r="B402">
            <v>43092001</v>
          </cell>
          <cell r="C402" t="str">
            <v>湖南娄底涟源万高国际影城</v>
          </cell>
          <cell r="D402" t="str">
            <v>横店影视股份有限公司</v>
          </cell>
          <cell r="E402" t="str">
            <v>娄底市</v>
          </cell>
          <cell r="F402" t="str">
            <v>涟源市</v>
          </cell>
          <cell r="G402" t="str">
            <v>2017-01-24</v>
          </cell>
          <cell r="H402" t="str">
            <v>湖南省娄底市涟源市湖南省娄底市涟源市人民中路开成商悦广场四楼</v>
          </cell>
          <cell r="I402" t="str">
            <v>营业</v>
          </cell>
          <cell r="J402" t="str">
            <v>6</v>
          </cell>
          <cell r="K402" t="str">
            <v>1168</v>
          </cell>
          <cell r="L402" t="str">
            <v>涟源市万高影城有限公司</v>
          </cell>
        </row>
        <row r="403">
          <cell r="B403">
            <v>43052501</v>
          </cell>
          <cell r="C403" t="str">
            <v>湖南省邵阳市中影新干线星耀国际影城</v>
          </cell>
          <cell r="D403" t="str">
            <v>深圳市中影南方电影新干线有限公司</v>
          </cell>
          <cell r="E403" t="str">
            <v>邵阳市</v>
          </cell>
          <cell r="F403" t="str">
            <v>新邵县</v>
          </cell>
          <cell r="G403" t="str">
            <v>2017-02-14</v>
          </cell>
          <cell r="H403" t="str">
            <v>湖南省邵阳市新邵县酿溪镇新阳路湾田广场S7栋二楼</v>
          </cell>
          <cell r="I403" t="str">
            <v>营业</v>
          </cell>
          <cell r="J403" t="str">
            <v>5</v>
          </cell>
          <cell r="K403" t="str">
            <v>909</v>
          </cell>
          <cell r="L403" t="str">
            <v>湖南星耀影院管理有限公司新邵分公司</v>
          </cell>
        </row>
        <row r="404">
          <cell r="B404">
            <v>43083701</v>
          </cell>
          <cell r="C404" t="str">
            <v>湖南省石门县桔子影城</v>
          </cell>
          <cell r="D404" t="str">
            <v>湖南楚湘影业有限责任公司</v>
          </cell>
          <cell r="E404" t="str">
            <v>常德市</v>
          </cell>
          <cell r="F404" t="str">
            <v>石门县</v>
          </cell>
          <cell r="G404" t="str">
            <v>2017-01-18</v>
          </cell>
          <cell r="H404" t="str">
            <v>湖南省常德市石门县永兴街道新厂社区永兴大道宏宇国际九号楼四楼</v>
          </cell>
          <cell r="I404" t="str">
            <v>营业</v>
          </cell>
          <cell r="J404" t="str">
            <v>4</v>
          </cell>
          <cell r="K404" t="str">
            <v>429</v>
          </cell>
          <cell r="L404" t="str">
            <v>石门县桔子影城有限公司</v>
          </cell>
        </row>
        <row r="405">
          <cell r="B405">
            <v>43111001</v>
          </cell>
          <cell r="C405" t="str">
            <v>祁阳县新城名都国际影城</v>
          </cell>
          <cell r="D405" t="str">
            <v>湖南潇湘影视传播有限责任公司</v>
          </cell>
          <cell r="E405" t="str">
            <v>永州市</v>
          </cell>
          <cell r="F405" t="str">
            <v>祁阳县</v>
          </cell>
          <cell r="G405" t="str">
            <v>2014-02-10</v>
          </cell>
          <cell r="H405" t="str">
            <v>湖南省永州市祁阳县长虹街道办事处复兴路新城名都商贸中心501</v>
          </cell>
          <cell r="I405" t="str">
            <v>营业</v>
          </cell>
          <cell r="J405" t="str">
            <v>6</v>
          </cell>
          <cell r="K405" t="str">
            <v>635</v>
          </cell>
          <cell r="L405" t="str">
            <v>祁阳县新城名都影视有限公司</v>
          </cell>
        </row>
        <row r="406">
          <cell r="B406">
            <v>43052101</v>
          </cell>
          <cell r="C406" t="str">
            <v>湖南省隆回县米高梅国际影城</v>
          </cell>
          <cell r="D406" t="str">
            <v>深圳市深影橙天院线有限公司</v>
          </cell>
          <cell r="E406" t="str">
            <v>邵阳市</v>
          </cell>
          <cell r="F406" t="str">
            <v>隆回县</v>
          </cell>
          <cell r="G406" t="str">
            <v>2017-01-19</v>
          </cell>
          <cell r="H406" t="str">
            <v>湖南省邵阳市隆回县桃洪镇桃洪西路238号</v>
          </cell>
          <cell r="I406" t="str">
            <v>营业</v>
          </cell>
          <cell r="J406" t="str">
            <v>5</v>
          </cell>
          <cell r="K406" t="str">
            <v>574</v>
          </cell>
          <cell r="L406" t="str">
            <v>隆回县盛达文化传媒有限公司</v>
          </cell>
        </row>
        <row r="407">
          <cell r="B407">
            <v>43019201</v>
          </cell>
          <cell r="C407" t="str">
            <v>湖南省长沙市橙天嘉禾影城（长沙西中心店）</v>
          </cell>
          <cell r="D407" t="str">
            <v>广东大地电影院线股份有限公司</v>
          </cell>
          <cell r="E407" t="str">
            <v>长沙市</v>
          </cell>
          <cell r="F407" t="str">
            <v>岳麓区</v>
          </cell>
          <cell r="G407" t="str">
            <v>2016-12-30</v>
          </cell>
          <cell r="H407" t="str">
            <v>湖南省长沙市岳麓区望城坡街道玉兰路433号湘江新区综合交通枢纽T3写字楼商业裙楼地面第6层商铺</v>
          </cell>
          <cell r="I407" t="str">
            <v>营业</v>
          </cell>
          <cell r="J407" t="str">
            <v>7</v>
          </cell>
          <cell r="K407" t="str">
            <v>988</v>
          </cell>
          <cell r="L407" t="str">
            <v>西宁橙天嘉禾创新影城有限公司长沙第二分公司</v>
          </cell>
        </row>
        <row r="408">
          <cell r="B408">
            <v>43019001</v>
          </cell>
          <cell r="C408" t="str">
            <v>湖南长沙万达影城中海环宇店</v>
          </cell>
          <cell r="D408" t="str">
            <v>北京华夏联合电影院线</v>
          </cell>
          <cell r="E408" t="str">
            <v>长沙市</v>
          </cell>
          <cell r="F408" t="str">
            <v>天心区</v>
          </cell>
          <cell r="G408" t="str">
            <v>2016-12-23</v>
          </cell>
          <cell r="H408" t="str">
            <v>湖南省长沙市天心区湖南省长沙市天心区芙蓉南路与中意路的中信城市广场第4层</v>
          </cell>
          <cell r="I408" t="str">
            <v>营业</v>
          </cell>
          <cell r="J408" t="str">
            <v>8</v>
          </cell>
          <cell r="K408" t="str">
            <v>1558</v>
          </cell>
          <cell r="L408" t="str">
            <v>长沙市天泓影城有限公司</v>
          </cell>
        </row>
        <row r="409">
          <cell r="B409">
            <v>43103201</v>
          </cell>
          <cell r="C409" t="str">
            <v>湖南省郴州市经济开发区中影世纪激光影城</v>
          </cell>
          <cell r="D409" t="str">
            <v>湖南楚湘影业有限责任公司</v>
          </cell>
          <cell r="E409" t="str">
            <v>郴州市</v>
          </cell>
          <cell r="F409" t="str">
            <v>北湖区</v>
          </cell>
          <cell r="G409" t="str">
            <v>2017-01-13</v>
          </cell>
          <cell r="H409" t="str">
            <v>湖南省郴州市北湖区南岭大道968号大华天都3楼302</v>
          </cell>
          <cell r="I409" t="str">
            <v>营业</v>
          </cell>
          <cell r="J409" t="str">
            <v>7</v>
          </cell>
          <cell r="K409" t="str">
            <v>531</v>
          </cell>
          <cell r="L409" t="str">
            <v>郴州市经济开发区中影世纪激光影城</v>
          </cell>
        </row>
        <row r="410">
          <cell r="B410">
            <v>43019301</v>
          </cell>
          <cell r="C410" t="str">
            <v>湖南省长沙市恒大嘉凯影城翡翠华庭店</v>
          </cell>
          <cell r="D410" t="str">
            <v>北京明星时代数字电影院线有限公司</v>
          </cell>
          <cell r="E410" t="str">
            <v>长沙市</v>
          </cell>
          <cell r="F410" t="str">
            <v>长沙县</v>
          </cell>
          <cell r="G410" t="str">
            <v>2016-12-29</v>
          </cell>
          <cell r="H410" t="str">
            <v>湖南省长沙县星沙街道东四路268号恒大影城3楼以及放映夹层</v>
          </cell>
          <cell r="I410" t="str">
            <v>营业</v>
          </cell>
          <cell r="J410" t="str">
            <v>7</v>
          </cell>
          <cell r="K410" t="str">
            <v>1193</v>
          </cell>
          <cell r="L410" t="str">
            <v>湖南省恒大嘉凯影院管理有限公司长沙县分公司</v>
          </cell>
        </row>
        <row r="411">
          <cell r="B411">
            <v>43072301</v>
          </cell>
          <cell r="C411" t="str">
            <v>湖南省益阳市恒大嘉凯影城</v>
          </cell>
          <cell r="D411" t="str">
            <v>北京明星时代数字电影院线有限公司</v>
          </cell>
          <cell r="E411" t="str">
            <v>益阳市</v>
          </cell>
          <cell r="F411" t="str">
            <v>赫山区</v>
          </cell>
          <cell r="G411" t="str">
            <v>2017-01-11</v>
          </cell>
          <cell r="H411" t="str">
            <v>湖南省益阳市赫山区（高新区）康富南路113号</v>
          </cell>
          <cell r="I411" t="str">
            <v>营业</v>
          </cell>
          <cell r="J411" t="str">
            <v>7</v>
          </cell>
          <cell r="K411" t="str">
            <v>1195</v>
          </cell>
          <cell r="L411" t="str">
            <v>湖南省恒大嘉凯影院管理有限公司益阳绿洲分公司</v>
          </cell>
        </row>
        <row r="412">
          <cell r="B412">
            <v>43072401</v>
          </cell>
          <cell r="C412" t="str">
            <v>湖南省安化县天马国际影城</v>
          </cell>
          <cell r="D412" t="str">
            <v>湖南楚湘影业有限责任公司</v>
          </cell>
          <cell r="E412" t="str">
            <v>益阳市</v>
          </cell>
          <cell r="F412" t="str">
            <v>安化县</v>
          </cell>
          <cell r="G412" t="str">
            <v>2017-01-18</v>
          </cell>
          <cell r="H412" t="str">
            <v>湖南省益阳市安化县梅城镇梅山大道中梅豪庭西侧商铺第二层</v>
          </cell>
          <cell r="I412" t="str">
            <v>营业</v>
          </cell>
          <cell r="J412" t="str">
            <v>3</v>
          </cell>
          <cell r="K412" t="str">
            <v>200</v>
          </cell>
          <cell r="L412" t="str">
            <v>湖南天马文化影视发展有限公司</v>
          </cell>
        </row>
        <row r="413">
          <cell r="B413">
            <v>43022201</v>
          </cell>
          <cell r="C413" t="str">
            <v>湖南省攸县星嘉影城</v>
          </cell>
          <cell r="D413" t="str">
            <v>湖南潇湘影视传播有限责任公司</v>
          </cell>
          <cell r="E413" t="str">
            <v>株洲市</v>
          </cell>
          <cell r="F413" t="str">
            <v>攸县</v>
          </cell>
          <cell r="G413" t="str">
            <v>2016-12-26</v>
          </cell>
          <cell r="H413" t="str">
            <v>湖南省株洲市攸县湖南省株洲市攸县联星街道胜利社区望云国际广场11栋4-5楼</v>
          </cell>
          <cell r="I413" t="str">
            <v>营业</v>
          </cell>
          <cell r="J413" t="str">
            <v>7</v>
          </cell>
          <cell r="K413" t="str">
            <v>980</v>
          </cell>
          <cell r="L413" t="str">
            <v>攸县星嘉影城有限公司</v>
          </cell>
        </row>
        <row r="414">
          <cell r="B414">
            <v>43022301</v>
          </cell>
          <cell r="C414" t="str">
            <v>湖南省株洲市千金巨幕影城</v>
          </cell>
          <cell r="D414" t="str">
            <v>湖南楚湘影业有限责任公司</v>
          </cell>
          <cell r="E414" t="str">
            <v>株洲市</v>
          </cell>
          <cell r="F414" t="str">
            <v>芦淞区</v>
          </cell>
          <cell r="G414" t="str">
            <v>2017-01-02</v>
          </cell>
          <cell r="H414" t="str">
            <v>湖南省株洲市芦淞区芦淞路609号曼哈顿商业广场四楼</v>
          </cell>
          <cell r="I414" t="str">
            <v>营业</v>
          </cell>
          <cell r="J414" t="str">
            <v>6</v>
          </cell>
          <cell r="K414" t="str">
            <v>880</v>
          </cell>
          <cell r="L414" t="str">
            <v>株洲千金巨幕影城有限公司</v>
          </cell>
        </row>
        <row r="415">
          <cell r="B415">
            <v>43092101</v>
          </cell>
          <cell r="C415" t="str">
            <v>湖南娄底市星空影城</v>
          </cell>
          <cell r="D415" t="str">
            <v>江苏幸福蓝海院线有限责任公司</v>
          </cell>
          <cell r="E415" t="str">
            <v>娄底市</v>
          </cell>
          <cell r="F415" t="str">
            <v>娄星区</v>
          </cell>
          <cell r="G415" t="str">
            <v>2017-01-19</v>
          </cell>
          <cell r="H415" t="str">
            <v>湖南省娄底市娄星区湖南省娄底市娄星区月塘街与檀香路交汇处鸿星新天地3楼星空影城</v>
          </cell>
          <cell r="I415" t="str">
            <v>营业</v>
          </cell>
          <cell r="J415" t="str">
            <v>4</v>
          </cell>
          <cell r="K415" t="str">
            <v>336</v>
          </cell>
          <cell r="L415" t="str">
            <v>贵州星空影业有限公司娄底分公司</v>
          </cell>
        </row>
        <row r="416">
          <cell r="B416">
            <v>43019101</v>
          </cell>
          <cell r="C416" t="str">
            <v>湖南省长沙市中影新干线国际影城（五江店）</v>
          </cell>
          <cell r="D416" t="str">
            <v>深圳市中影南方电影新干线有限公司</v>
          </cell>
          <cell r="E416" t="str">
            <v>长沙市</v>
          </cell>
          <cell r="F416" t="str">
            <v>雨花区</v>
          </cell>
          <cell r="G416" t="str">
            <v>2016-12-31</v>
          </cell>
          <cell r="H416" t="str">
            <v>湖南省长沙市雨花区长沙市雨花区曲塘路48号添阶商业广场1栋3、4层</v>
          </cell>
          <cell r="I416" t="str">
            <v>营业</v>
          </cell>
          <cell r="J416" t="str">
            <v>7</v>
          </cell>
          <cell r="K416" t="str">
            <v>733</v>
          </cell>
          <cell r="L416" t="str">
            <v>长沙艾影影城有限公司</v>
          </cell>
        </row>
        <row r="417">
          <cell r="B417">
            <v>43019401</v>
          </cell>
          <cell r="C417" t="str">
            <v>湖南省长沙市畅腾潇湘影城</v>
          </cell>
          <cell r="D417" t="str">
            <v>湖南潇湘影视传播有限责任公司</v>
          </cell>
          <cell r="E417" t="str">
            <v>长沙市</v>
          </cell>
          <cell r="F417" t="str">
            <v>开福区</v>
          </cell>
          <cell r="G417" t="str">
            <v>2017-01-25</v>
          </cell>
          <cell r="H417" t="str">
            <v>湖南省长沙市开福区四方坪街道双拥路9号长城万富汇大厦1017房</v>
          </cell>
          <cell r="I417" t="str">
            <v>营业</v>
          </cell>
          <cell r="J417" t="str">
            <v>5</v>
          </cell>
          <cell r="K417" t="str">
            <v>552</v>
          </cell>
          <cell r="L417" t="str">
            <v>长沙市畅腾潇湘影城有限公司</v>
          </cell>
        </row>
        <row r="418">
          <cell r="B418">
            <v>43140801</v>
          </cell>
          <cell r="C418" t="str">
            <v>湖南省慈利县芒果国际影城</v>
          </cell>
          <cell r="D418" t="str">
            <v>湖南楚湘影业有限责任公司</v>
          </cell>
          <cell r="E418" t="str">
            <v>张家界市</v>
          </cell>
          <cell r="F418" t="str">
            <v>慈利县</v>
          </cell>
          <cell r="G418" t="str">
            <v>2017-02-24</v>
          </cell>
          <cell r="H418" t="str">
            <v>湖南省张家界市慈利县湖南省张家界市慈利县零阳镇零阳中路（华悦新天地4楼）</v>
          </cell>
          <cell r="I418" t="str">
            <v>营业</v>
          </cell>
          <cell r="J418" t="str">
            <v>4</v>
          </cell>
          <cell r="K418" t="str">
            <v>305</v>
          </cell>
          <cell r="L418" t="str">
            <v>湖南慈利芒果现代影城有限公司</v>
          </cell>
        </row>
        <row r="419">
          <cell r="B419">
            <v>43103301</v>
          </cell>
          <cell r="C419" t="str">
            <v>湖南省汝城县中影星汇影城</v>
          </cell>
          <cell r="D419" t="str">
            <v>湖南楚湘影业有限责任公司</v>
          </cell>
          <cell r="E419" t="str">
            <v>郴州市</v>
          </cell>
          <cell r="F419" t="str">
            <v>汝城县</v>
          </cell>
          <cell r="G419" t="str">
            <v>2017-01-13</v>
          </cell>
          <cell r="H419" t="str">
            <v>湖南省郴州市汝城县卢阳镇北正街86号兴之惠超市3楼</v>
          </cell>
          <cell r="I419" t="str">
            <v>营业</v>
          </cell>
          <cell r="J419" t="str">
            <v>4</v>
          </cell>
          <cell r="K419" t="str">
            <v>405</v>
          </cell>
          <cell r="L419" t="str">
            <v>汝城中影星汇影城有限公司</v>
          </cell>
        </row>
        <row r="420">
          <cell r="B420">
            <v>43083901</v>
          </cell>
          <cell r="C420" t="str">
            <v>湖南省常德市鼎城区芒果影城国龙店</v>
          </cell>
          <cell r="D420" t="str">
            <v>湖南楚湘影业有限责任公司</v>
          </cell>
          <cell r="E420" t="str">
            <v>常德市</v>
          </cell>
          <cell r="F420" t="str">
            <v>鼎城区</v>
          </cell>
          <cell r="G420" t="str">
            <v>2017-01-20</v>
          </cell>
          <cell r="H420" t="str">
            <v>湖南省常德市鼎城区玉霞街道临江社区桥南大圆盘国龙商业广场四楼</v>
          </cell>
          <cell r="I420" t="str">
            <v>营业</v>
          </cell>
          <cell r="J420" t="str">
            <v>6</v>
          </cell>
          <cell r="K420" t="str">
            <v>947</v>
          </cell>
          <cell r="L420" t="str">
            <v>常德芒果影业管理有限公司</v>
          </cell>
        </row>
        <row r="421">
          <cell r="B421">
            <v>43103501</v>
          </cell>
          <cell r="C421" t="str">
            <v>湖南郴州庄影影城</v>
          </cell>
          <cell r="D421" t="str">
            <v>浙江星光电影院线有限公司</v>
          </cell>
          <cell r="E421" t="str">
            <v>郴州市</v>
          </cell>
          <cell r="F421" t="str">
            <v>苏仙区</v>
          </cell>
          <cell r="G421" t="str">
            <v>2017-01-19</v>
          </cell>
          <cell r="H421" t="str">
            <v>湖南省郴州市苏仙区白鹿洞街道龙门池社区青年大道333号阳光瑞城3F庄影影城</v>
          </cell>
          <cell r="I421" t="str">
            <v>营业</v>
          </cell>
          <cell r="J421" t="str">
            <v>7</v>
          </cell>
          <cell r="K421" t="str">
            <v>963</v>
          </cell>
          <cell r="L421" t="str">
            <v>郴州庄影瑞城电影放映有限公司</v>
          </cell>
        </row>
        <row r="422">
          <cell r="B422">
            <v>43112401</v>
          </cell>
          <cell r="C422" t="str">
            <v>湖南省永州市滨江幕语环球影城</v>
          </cell>
          <cell r="D422" t="str">
            <v>广东大地电影院线股份有限公司</v>
          </cell>
          <cell r="E422" t="str">
            <v>永州市</v>
          </cell>
          <cell r="F422" t="str">
            <v>冷水滩区</v>
          </cell>
          <cell r="G422" t="str">
            <v>2017-02-10</v>
          </cell>
          <cell r="H422" t="str">
            <v>湖南省永州市冷水滩区清桥路1号欧利滨江豪园A7栋201</v>
          </cell>
          <cell r="I422" t="str">
            <v>营业</v>
          </cell>
          <cell r="J422" t="str">
            <v>5</v>
          </cell>
          <cell r="K422" t="str">
            <v>525</v>
          </cell>
          <cell r="L422" t="str">
            <v>永州市滨江幕语环球影城有限公司</v>
          </cell>
        </row>
        <row r="423">
          <cell r="B423">
            <v>43032401</v>
          </cell>
          <cell r="C423" t="str">
            <v>湖南省韶山市潇湘韶山国际影城</v>
          </cell>
          <cell r="D423" t="str">
            <v>湖南潇湘影视传播有限责任公司</v>
          </cell>
          <cell r="E423" t="str">
            <v>湘潭市</v>
          </cell>
          <cell r="F423" t="str">
            <v>韶山市</v>
          </cell>
          <cell r="G423" t="str">
            <v>2016-12-19</v>
          </cell>
          <cell r="H423" t="str">
            <v>湖南省湘潭市韶山市新颜路新天地商业步行街8栋2楼</v>
          </cell>
          <cell r="I423" t="str">
            <v>营业</v>
          </cell>
          <cell r="J423" t="str">
            <v>3</v>
          </cell>
          <cell r="K423" t="str">
            <v>325</v>
          </cell>
          <cell r="L423" t="str">
            <v>韶山市和成文化传媒有限公司</v>
          </cell>
        </row>
        <row r="424">
          <cell r="B424">
            <v>43032501</v>
          </cell>
          <cell r="C424" t="str">
            <v>湖南省湘潭市CGV星聚汇影城湘潭中心大融城店</v>
          </cell>
          <cell r="D424" t="str">
            <v>湖南潇湘影视传播有限责任公司</v>
          </cell>
          <cell r="E424" t="str">
            <v>湘潭市</v>
          </cell>
          <cell r="F424" t="str">
            <v>岳塘区</v>
          </cell>
          <cell r="G424" t="str">
            <v>2017-05-16</v>
          </cell>
          <cell r="H424" t="str">
            <v>华中湖南省湘潭市岳塘区岚园路4号湘潭中心大厦购物中心第6层</v>
          </cell>
          <cell r="I424" t="str">
            <v>营业</v>
          </cell>
          <cell r="J424" t="str">
            <v>8</v>
          </cell>
          <cell r="K424" t="str">
            <v>1091</v>
          </cell>
          <cell r="L424" t="str">
            <v>希界维（长沙）影城有限公司湘潭分公司</v>
          </cell>
        </row>
        <row r="425">
          <cell r="B425">
            <v>43112501</v>
          </cell>
          <cell r="C425" t="str">
            <v>湖南省永州市柏尔国际影城</v>
          </cell>
          <cell r="D425" t="str">
            <v>广东大地电影院线股份有限公司</v>
          </cell>
          <cell r="E425" t="str">
            <v>永州市</v>
          </cell>
          <cell r="F425" t="str">
            <v>零陵区</v>
          </cell>
          <cell r="G425" t="str">
            <v>2017-05-16</v>
          </cell>
          <cell r="H425" t="str">
            <v>湖南省永州市零陵区垠地广场三楼</v>
          </cell>
          <cell r="I425" t="str">
            <v>营业</v>
          </cell>
          <cell r="J425" t="str">
            <v>6</v>
          </cell>
          <cell r="K425" t="str">
            <v>987</v>
          </cell>
          <cell r="L425" t="str">
            <v>永州市柏尔影院有限公司</v>
          </cell>
        </row>
        <row r="426">
          <cell r="B426">
            <v>43122301</v>
          </cell>
          <cell r="C426" t="str">
            <v>湖南省怀化市横店电影城</v>
          </cell>
          <cell r="D426" t="str">
            <v>横店影视股份有限公司</v>
          </cell>
          <cell r="E426" t="str">
            <v>怀化市</v>
          </cell>
          <cell r="F426" t="str">
            <v>鹤城区</v>
          </cell>
          <cell r="G426" t="str">
            <v>2017-05-22</v>
          </cell>
          <cell r="H426" t="str">
            <v>湖南省怀化市鹤城区迎丰中路189号城市中央金商大厦5楼</v>
          </cell>
          <cell r="I426" t="str">
            <v>营业</v>
          </cell>
          <cell r="J426" t="str">
            <v>6</v>
          </cell>
          <cell r="K426" t="str">
            <v>832</v>
          </cell>
          <cell r="L426" t="str">
            <v>横店影视股份有限公司怀化市分公司</v>
          </cell>
        </row>
        <row r="427">
          <cell r="B427">
            <v>43019501</v>
          </cell>
          <cell r="C427" t="str">
            <v>湖南省长沙市MC影城黄金一区店</v>
          </cell>
          <cell r="D427" t="str">
            <v>湖南潇湘影视传播有限责任公司</v>
          </cell>
          <cell r="E427" t="str">
            <v>长沙市</v>
          </cell>
          <cell r="F427" t="str">
            <v>望城区</v>
          </cell>
          <cell r="G427" t="str">
            <v>2017-05-27</v>
          </cell>
          <cell r="H427" t="str">
            <v>湖南省长沙市望城区金山桥街道金坪社区普瑞西路139号黄金一区商业中心2栋第三层</v>
          </cell>
          <cell r="I427" t="str">
            <v>营业</v>
          </cell>
          <cell r="J427" t="str">
            <v>4</v>
          </cell>
          <cell r="K427" t="str">
            <v>627</v>
          </cell>
          <cell r="L427" t="str">
            <v>长沙乐田黄金一区影城有限公司</v>
          </cell>
        </row>
        <row r="428">
          <cell r="B428">
            <v>43062801</v>
          </cell>
          <cell r="C428" t="str">
            <v>湖南省岳阳市MC影城岳阳新天地店</v>
          </cell>
          <cell r="D428" t="str">
            <v>湖南潇湘影视传播有限责任公司</v>
          </cell>
          <cell r="E428" t="str">
            <v>岳阳市</v>
          </cell>
          <cell r="F428" t="str">
            <v>岳阳楼区</v>
          </cell>
          <cell r="G428" t="str">
            <v>2017-05-27</v>
          </cell>
          <cell r="H428" t="str">
            <v>湖南省岳阳市岳阳楼区冷水铺路洛王段新天地广场3楼</v>
          </cell>
          <cell r="I428" t="str">
            <v>营业</v>
          </cell>
          <cell r="J428" t="str">
            <v>7</v>
          </cell>
          <cell r="K428" t="str">
            <v>1115</v>
          </cell>
          <cell r="L428" t="str">
            <v>岳阳乐田新天地影城有限公司</v>
          </cell>
        </row>
        <row r="429">
          <cell r="B429">
            <v>43043001</v>
          </cell>
          <cell r="C429" t="str">
            <v>湖南省衡阳市恒大嘉凯影城</v>
          </cell>
          <cell r="D429" t="str">
            <v>北京明星时代数字电影院线有限公司</v>
          </cell>
          <cell r="E429" t="str">
            <v>衡阳市</v>
          </cell>
          <cell r="F429" t="str">
            <v>蒸湘区</v>
          </cell>
          <cell r="G429" t="str">
            <v>2017-05-27</v>
          </cell>
          <cell r="H429" t="str">
            <v>华中湖南省衡阳市高新区采霞街10号恒大绿洲酒店式公寓楼301室恒大绿洲影城三、四层</v>
          </cell>
          <cell r="I429" t="str">
            <v>营业</v>
          </cell>
          <cell r="J429" t="str">
            <v>5</v>
          </cell>
          <cell r="K429" t="str">
            <v>564</v>
          </cell>
          <cell r="L429" t="str">
            <v>湖南省恒大嘉凯影院管理有限公司衡阳绿洲分公司</v>
          </cell>
        </row>
        <row r="430">
          <cell r="B430">
            <v>43092201</v>
          </cell>
          <cell r="C430" t="str">
            <v>湖南省娄底万达电影城五江国际广场店</v>
          </cell>
          <cell r="D430" t="str">
            <v>霍尔果斯万达电影院线有限公司</v>
          </cell>
          <cell r="E430" t="str">
            <v>娄底市</v>
          </cell>
          <cell r="F430" t="str">
            <v>娄星区</v>
          </cell>
          <cell r="G430" t="str">
            <v>2017-06-09</v>
          </cell>
          <cell r="H430" t="str">
            <v>华中湖南省娄底市娄星区早元街五江碧桂园城市广场14栋3F</v>
          </cell>
          <cell r="I430" t="str">
            <v>营业</v>
          </cell>
          <cell r="J430" t="str">
            <v>7</v>
          </cell>
          <cell r="K430" t="str">
            <v>1025</v>
          </cell>
          <cell r="L430" t="str">
            <v>娄底万达电影城有限公司</v>
          </cell>
        </row>
        <row r="431">
          <cell r="B431">
            <v>43072501</v>
          </cell>
          <cell r="C431" t="str">
            <v>湖南益阳万达电影城</v>
          </cell>
          <cell r="D431" t="str">
            <v>霍尔果斯万达电影院线有限公司</v>
          </cell>
          <cell r="E431" t="str">
            <v>益阳市</v>
          </cell>
          <cell r="F431" t="str">
            <v>赫山区</v>
          </cell>
          <cell r="G431" t="str">
            <v>2017-06-09</v>
          </cell>
          <cell r="H431" t="str">
            <v>湖南省益阳市赫山区益阳大道与罗溪路交汇处</v>
          </cell>
          <cell r="I431" t="str">
            <v>营业</v>
          </cell>
          <cell r="J431" t="str">
            <v>12</v>
          </cell>
          <cell r="K431" t="str">
            <v>1983</v>
          </cell>
          <cell r="L431" t="str">
            <v>益阳万达电影城有限公司</v>
          </cell>
        </row>
        <row r="432">
          <cell r="B432">
            <v>43019701</v>
          </cell>
          <cell r="C432" t="str">
            <v>湖南省浏阳市新世界巨幕影城</v>
          </cell>
          <cell r="D432" t="str">
            <v>广东大地电影院线股份有限公司</v>
          </cell>
          <cell r="E432" t="str">
            <v>长沙市</v>
          </cell>
          <cell r="F432" t="str">
            <v>浏阳市</v>
          </cell>
          <cell r="G432" t="str">
            <v>2017-06-13</v>
          </cell>
          <cell r="H432" t="str">
            <v>华中湖南省长沙市浏阳市洞阳镇牛泸路6号嘉利新世界广场A1栋3楼</v>
          </cell>
          <cell r="I432" t="str">
            <v>营业</v>
          </cell>
          <cell r="J432" t="str">
            <v>6</v>
          </cell>
          <cell r="K432" t="str">
            <v>1023</v>
          </cell>
          <cell r="L432" t="str">
            <v>浏阳嘉利新世界电影城有限公司</v>
          </cell>
        </row>
        <row r="433">
          <cell r="B433">
            <v>43084001</v>
          </cell>
          <cell r="C433" t="str">
            <v>湖南省常德市汉寿县有美影院</v>
          </cell>
          <cell r="D433" t="str">
            <v>北京红鲤鱼数字电影院线有限公司</v>
          </cell>
          <cell r="E433" t="str">
            <v>常德市</v>
          </cell>
          <cell r="F433" t="str">
            <v>汉寿县</v>
          </cell>
          <cell r="G433" t="str">
            <v>2017-06-23</v>
          </cell>
          <cell r="H433" t="str">
            <v>湖南省常德市汉寿县龙阳街道护城社区辰阳南路233号（有美小镇7号楼）</v>
          </cell>
          <cell r="I433" t="str">
            <v>营业</v>
          </cell>
          <cell r="J433" t="str">
            <v>3</v>
          </cell>
          <cell r="K433" t="str">
            <v>203</v>
          </cell>
          <cell r="L433" t="str">
            <v>汉寿县有美影院</v>
          </cell>
        </row>
        <row r="434">
          <cell r="B434">
            <v>43122401</v>
          </cell>
          <cell r="C434" t="str">
            <v>湖南省怀化市楚湘人民电影城</v>
          </cell>
          <cell r="D434" t="str">
            <v>湖南楚湘影业有限责任公司</v>
          </cell>
          <cell r="E434" t="str">
            <v>怀化市</v>
          </cell>
          <cell r="F434" t="str">
            <v>鹤城区</v>
          </cell>
          <cell r="G434" t="str">
            <v>2017-07-05</v>
          </cell>
          <cell r="H434" t="str">
            <v>湖南省怀化市鹤城区人民南路85号（影剧院主楼三楼）</v>
          </cell>
          <cell r="I434" t="str">
            <v>营业</v>
          </cell>
          <cell r="J434" t="str">
            <v>3</v>
          </cell>
          <cell r="K434" t="str">
            <v>212</v>
          </cell>
          <cell r="L434" t="str">
            <v>怀化市楚湘人民电影城有限责任公司</v>
          </cell>
        </row>
        <row r="435">
          <cell r="B435">
            <v>43019601</v>
          </cell>
          <cell r="C435" t="str">
            <v>湖南省长沙市MC影城兰亭湾畔店</v>
          </cell>
          <cell r="D435" t="str">
            <v>湖南潇湘影视传播有限责任公司</v>
          </cell>
          <cell r="E435" t="str">
            <v>长沙市</v>
          </cell>
          <cell r="F435" t="str">
            <v>岳麓区</v>
          </cell>
          <cell r="G435" t="str">
            <v>2017-07-14</v>
          </cell>
          <cell r="H435" t="str">
            <v>湖南省长沙市岳麓区岳麓街道猴子石大桥与潇湘大道西南角兰亭湾畔项目D-3裙楼商业影院</v>
          </cell>
          <cell r="I435" t="str">
            <v>营业</v>
          </cell>
          <cell r="J435" t="str">
            <v>8</v>
          </cell>
          <cell r="K435" t="str">
            <v>1400</v>
          </cell>
          <cell r="L435" t="str">
            <v>湖南乐田兰亭湾畔影城有限公司</v>
          </cell>
        </row>
        <row r="436">
          <cell r="B436">
            <v>43122501</v>
          </cell>
          <cell r="C436" t="str">
            <v>湖南省怀化市恒大嘉凯影城</v>
          </cell>
          <cell r="D436" t="str">
            <v>北京明星时代数字电影院线有限公司</v>
          </cell>
          <cell r="E436" t="str">
            <v>怀化市</v>
          </cell>
          <cell r="F436" t="str">
            <v>鹤城区</v>
          </cell>
          <cell r="G436" t="str">
            <v>2017-07-17</v>
          </cell>
          <cell r="H436" t="str">
            <v>湖南省怀化市鹤城区城北盈口路北侧中坡森林公园南侧恒大剧院三、四层</v>
          </cell>
          <cell r="I436" t="str">
            <v>营业</v>
          </cell>
          <cell r="J436" t="str">
            <v>7</v>
          </cell>
          <cell r="K436" t="str">
            <v>1200</v>
          </cell>
          <cell r="L436" t="str">
            <v>湖南省恒大嘉凯影院管理有限公司怀化帝景分公司</v>
          </cell>
        </row>
        <row r="437">
          <cell r="B437">
            <v>43019801</v>
          </cell>
          <cell r="C437" t="str">
            <v>湖南省长沙市恒大嘉凯影城江湾店</v>
          </cell>
          <cell r="D437" t="str">
            <v>北京明星时代数字电影院线有限公司</v>
          </cell>
          <cell r="E437" t="str">
            <v>长沙市</v>
          </cell>
          <cell r="F437" t="str">
            <v>芙蓉区</v>
          </cell>
          <cell r="G437" t="str">
            <v>2017-07-24</v>
          </cell>
          <cell r="H437" t="str">
            <v>湖南省长沙市芙蓉区马坡岭街道西龙村远大一路1281号恒大江湾20栋恒大影城3楼及夹层</v>
          </cell>
          <cell r="I437" t="str">
            <v>营业</v>
          </cell>
          <cell r="J437" t="str">
            <v>7</v>
          </cell>
          <cell r="K437" t="str">
            <v>1183</v>
          </cell>
          <cell r="L437" t="str">
            <v>湖南省恒大嘉凯影院管理有限公司长沙江湾分公司</v>
          </cell>
        </row>
        <row r="438">
          <cell r="B438">
            <v>43019901</v>
          </cell>
          <cell r="C438" t="str">
            <v>湖南省长沙市望城区大地影院（长沙正荣财富中心店）</v>
          </cell>
          <cell r="D438" t="str">
            <v>广东大地电影院线股份有限公司</v>
          </cell>
          <cell r="E438" t="str">
            <v>长沙市</v>
          </cell>
          <cell r="F438" t="str">
            <v>望城区</v>
          </cell>
          <cell r="G438" t="str">
            <v>2017-08-07</v>
          </cell>
          <cell r="H438" t="str">
            <v>湖南省长沙市望城区高塘岭街道望府路社区正荣财富中心三层</v>
          </cell>
          <cell r="I438" t="str">
            <v>营业</v>
          </cell>
          <cell r="J438" t="str">
            <v>6</v>
          </cell>
          <cell r="K438" t="str">
            <v>955</v>
          </cell>
          <cell r="L438" t="str">
            <v>广东大地影院建设有限公司长沙望城区分公司</v>
          </cell>
        </row>
        <row r="439">
          <cell r="B439">
            <v>43032601</v>
          </cell>
          <cell r="C439" t="str">
            <v>湖南省湘潭市恒大嘉凯翡翠华庭影城</v>
          </cell>
          <cell r="D439" t="str">
            <v>北京明星时代数字电影院线有限公司</v>
          </cell>
          <cell r="E439" t="str">
            <v>湘潭市</v>
          </cell>
          <cell r="F439" t="str">
            <v>岳塘区</v>
          </cell>
          <cell r="G439" t="str">
            <v>2017-08-14</v>
          </cell>
          <cell r="H439" t="str">
            <v>华中湖南省湘潭市高新区晓塘路恒大影城三、四层</v>
          </cell>
          <cell r="I439" t="str">
            <v>营业</v>
          </cell>
          <cell r="J439" t="str">
            <v>7</v>
          </cell>
          <cell r="K439" t="str">
            <v>1212</v>
          </cell>
          <cell r="L439" t="str">
            <v>湖南省恒大嘉凯影院管理有限公司湘潭翡翠华庭分公司</v>
          </cell>
        </row>
        <row r="440">
          <cell r="B440">
            <v>43122601</v>
          </cell>
          <cell r="C440" t="str">
            <v>湖南省怀化市溆浦县大汉国际影城</v>
          </cell>
          <cell r="D440" t="str">
            <v>湖南楚湘影业有限责任公司</v>
          </cell>
          <cell r="E440" t="str">
            <v>怀化市</v>
          </cell>
          <cell r="F440" t="str">
            <v>溆浦县</v>
          </cell>
          <cell r="G440" t="str">
            <v>2017-08-14</v>
          </cell>
          <cell r="H440" t="str">
            <v>华中湖南省怀化市溆浦县大汉新城星星苑大汉购物中心4F</v>
          </cell>
          <cell r="I440" t="str">
            <v>营业</v>
          </cell>
          <cell r="J440" t="str">
            <v>5</v>
          </cell>
          <cell r="K440" t="str">
            <v>861</v>
          </cell>
          <cell r="L440" t="str">
            <v>怀化大汉影城管理有限公司</v>
          </cell>
        </row>
        <row r="441">
          <cell r="B441">
            <v>43132001</v>
          </cell>
          <cell r="C441" t="str">
            <v>湖南省龙山县中影亿利国际影城</v>
          </cell>
          <cell r="D441" t="str">
            <v>中影数字院线（北京）有限公司</v>
          </cell>
          <cell r="E441" t="str">
            <v>湘西土家族苗族自治州</v>
          </cell>
          <cell r="F441" t="str">
            <v>龙山县</v>
          </cell>
          <cell r="G441" t="str">
            <v>2017-08-31</v>
          </cell>
          <cell r="H441" t="str">
            <v>湖南省龙山县民安街道办事处新建路亿利广场三楼</v>
          </cell>
          <cell r="I441" t="str">
            <v>营业</v>
          </cell>
          <cell r="J441" t="str">
            <v>5</v>
          </cell>
          <cell r="K441" t="str">
            <v>626</v>
          </cell>
          <cell r="L441" t="str">
            <v>龙山亿利影院管理有限公司</v>
          </cell>
        </row>
        <row r="442">
          <cell r="B442">
            <v>43010111</v>
          </cell>
          <cell r="C442" t="str">
            <v>湖南长沙中影星美嘉莱国际影城旭辉店</v>
          </cell>
          <cell r="D442" t="str">
            <v>中影星美电影院线有限公司</v>
          </cell>
          <cell r="E442" t="str">
            <v>长沙市</v>
          </cell>
          <cell r="F442" t="str">
            <v>雨花区</v>
          </cell>
          <cell r="G442" t="str">
            <v>2017-08-30</v>
          </cell>
          <cell r="H442" t="str">
            <v>华中湖南省长沙市雨花区劳动东路220号旭辉国际广场C4-1#号楼3层M 3001</v>
          </cell>
          <cell r="I442" t="str">
            <v>营业</v>
          </cell>
          <cell r="J442" t="str">
            <v>8</v>
          </cell>
          <cell r="K442" t="str">
            <v>1491</v>
          </cell>
          <cell r="L442" t="str">
            <v>湖南嘉莱乐影影业有限公司</v>
          </cell>
        </row>
        <row r="443">
          <cell r="B443">
            <v>43132101</v>
          </cell>
          <cell r="C443" t="str">
            <v>湖南省吉首市潇湘影城</v>
          </cell>
          <cell r="D443" t="str">
            <v>湖南潇湘影视传播有限责任公司</v>
          </cell>
          <cell r="E443" t="str">
            <v>湘西土家族苗族自治州</v>
          </cell>
          <cell r="F443" t="str">
            <v>吉首市</v>
          </cell>
          <cell r="G443" t="str">
            <v>2017-09-15</v>
          </cell>
          <cell r="H443" t="str">
            <v>华中湖南省湘西土家族苗族自治州吉首市乾州街道人民南路23号乾城中心步行街4楼</v>
          </cell>
          <cell r="I443" t="str">
            <v>营业</v>
          </cell>
          <cell r="J443" t="str">
            <v>6</v>
          </cell>
          <cell r="K443" t="str">
            <v>824</v>
          </cell>
          <cell r="L443" t="str">
            <v>吉首潇湘影城管理有限公司</v>
          </cell>
        </row>
        <row r="444">
          <cell r="B444">
            <v>43103601</v>
          </cell>
          <cell r="C444" t="str">
            <v>湖南省郴州市耀莱成龙国际影城爱莲湖店</v>
          </cell>
          <cell r="D444" t="str">
            <v>上海联和电影院线公司</v>
          </cell>
          <cell r="E444" t="str">
            <v>郴州市</v>
          </cell>
          <cell r="F444" t="str">
            <v>苏仙区</v>
          </cell>
          <cell r="G444" t="str">
            <v>2017-09-14</v>
          </cell>
          <cell r="H444" t="str">
            <v>华中湖南省郴州市苏仙区爱莲路欢乐海岸22及25栋三楼</v>
          </cell>
          <cell r="I444" t="str">
            <v>营业</v>
          </cell>
          <cell r="J444" t="str">
            <v>5</v>
          </cell>
          <cell r="K444" t="str">
            <v>816</v>
          </cell>
          <cell r="L444" t="str">
            <v>郴州耀莱成龙影城管理有限公司</v>
          </cell>
        </row>
        <row r="445">
          <cell r="B445">
            <v>43062901</v>
          </cell>
          <cell r="C445" t="str">
            <v>湖南省岳阳市美誉国际影城</v>
          </cell>
          <cell r="D445" t="str">
            <v>湖南楚湘影业有限责任公司</v>
          </cell>
          <cell r="E445" t="str">
            <v>岳阳市</v>
          </cell>
          <cell r="F445" t="str">
            <v>岳阳楼区</v>
          </cell>
          <cell r="G445" t="str">
            <v>2017-09-21</v>
          </cell>
          <cell r="H445" t="str">
            <v>华中湖南省岳阳市岳阳楼区泰和商业广场二区五楼</v>
          </cell>
          <cell r="I445" t="str">
            <v>营业</v>
          </cell>
          <cell r="J445" t="str">
            <v>7</v>
          </cell>
          <cell r="K445" t="str">
            <v>662</v>
          </cell>
          <cell r="L445" t="str">
            <v>岳阳美誉文化传媒有限公司</v>
          </cell>
        </row>
        <row r="446">
          <cell r="B446">
            <v>43043201</v>
          </cell>
          <cell r="C446" t="str">
            <v>湖南衡阳万达影城万达广场店</v>
          </cell>
          <cell r="D446" t="str">
            <v>霍尔果斯万达电影院线有限公司</v>
          </cell>
          <cell r="E446" t="str">
            <v>衡阳市</v>
          </cell>
          <cell r="F446" t="str">
            <v>蒸湘区</v>
          </cell>
          <cell r="G446" t="str">
            <v>2017-09-21</v>
          </cell>
          <cell r="H446" t="str">
            <v>华中湖南省衡阳市蒸湘区联合街道幸福路13号</v>
          </cell>
          <cell r="I446" t="str">
            <v>营业</v>
          </cell>
          <cell r="J446" t="str">
            <v>11</v>
          </cell>
          <cell r="K446" t="str">
            <v>1618</v>
          </cell>
          <cell r="L446" t="str">
            <v>衡阳万达电影城有限公司万达广场店</v>
          </cell>
        </row>
        <row r="447">
          <cell r="B447">
            <v>43063001</v>
          </cell>
          <cell r="C447" t="str">
            <v>湖南省汨罗市友谊国际影城</v>
          </cell>
          <cell r="D447" t="str">
            <v>湖南楚湘影业有限责任公司</v>
          </cell>
          <cell r="E447" t="str">
            <v>岳阳市</v>
          </cell>
          <cell r="F447" t="str">
            <v>汨罗市</v>
          </cell>
          <cell r="G447" t="str">
            <v>2017-09-22</v>
          </cell>
          <cell r="H447" t="str">
            <v>湖南省岳阳市汨罗市建设路6号友谊100骏佳花园三楼</v>
          </cell>
          <cell r="I447" t="str">
            <v>营业</v>
          </cell>
          <cell r="J447" t="str">
            <v>6</v>
          </cell>
          <cell r="K447" t="str">
            <v>452</v>
          </cell>
          <cell r="L447" t="str">
            <v>汨罗市友谊影视文化传媒有限公司</v>
          </cell>
        </row>
        <row r="448">
          <cell r="B448">
            <v>43022401</v>
          </cell>
          <cell r="C448" t="str">
            <v>湖南省株洲市春天国际影城</v>
          </cell>
          <cell r="D448" t="str">
            <v>广东大地电影院线股份有限公司</v>
          </cell>
          <cell r="E448" t="str">
            <v>株洲市</v>
          </cell>
          <cell r="F448" t="str">
            <v>荷塘区</v>
          </cell>
          <cell r="G448" t="str">
            <v>2017-09-22</v>
          </cell>
          <cell r="H448" t="str">
            <v>华中湖南省株洲市荷塘区新华东路1557号银泰财富广场5楼</v>
          </cell>
          <cell r="I448" t="str">
            <v>营业</v>
          </cell>
          <cell r="J448" t="str">
            <v>11</v>
          </cell>
          <cell r="K448" t="str">
            <v>966</v>
          </cell>
          <cell r="L448" t="str">
            <v>株洲春天影城有限公司</v>
          </cell>
        </row>
        <row r="449">
          <cell r="B449">
            <v>43084101</v>
          </cell>
          <cell r="C449" t="str">
            <v>湖南省常德市石门鸿鑫国际影城</v>
          </cell>
          <cell r="D449" t="str">
            <v>中影数字院线（北京）有限公司</v>
          </cell>
          <cell r="E449" t="str">
            <v>常德市</v>
          </cell>
          <cell r="F449" t="str">
            <v>石门县</v>
          </cell>
          <cell r="G449" t="str">
            <v>2017-09-30</v>
          </cell>
          <cell r="H449" t="str">
            <v>华中湖南省常德市石门县宝峰街道宝塔社区宝峰欣城1栋401号</v>
          </cell>
          <cell r="I449" t="str">
            <v>营业</v>
          </cell>
          <cell r="J449" t="str">
            <v>6</v>
          </cell>
          <cell r="K449" t="str">
            <v>1120</v>
          </cell>
          <cell r="L449" t="str">
            <v>石门县鸿鑫影视文化有限公司</v>
          </cell>
        </row>
        <row r="450">
          <cell r="B450">
            <v>43084201</v>
          </cell>
          <cell r="C450" t="str">
            <v>湖南省常德市中影星美国际影城南城天街店</v>
          </cell>
          <cell r="D450" t="str">
            <v>中影星美电影院线有限公司</v>
          </cell>
          <cell r="E450" t="str">
            <v>常德市</v>
          </cell>
          <cell r="F450" t="str">
            <v>鼎城区</v>
          </cell>
          <cell r="G450" t="str">
            <v>2017-10-09</v>
          </cell>
          <cell r="H450" t="str">
            <v>华中湖南省常德市鼎城区玉霞街道常沅社区善卷路2502号（南城天街1号楼第四层）</v>
          </cell>
          <cell r="I450" t="str">
            <v>营业</v>
          </cell>
          <cell r="J450" t="str">
            <v>8</v>
          </cell>
          <cell r="K450" t="str">
            <v>1085</v>
          </cell>
          <cell r="L450" t="str">
            <v>常德星艺影城管理有限公司</v>
          </cell>
        </row>
        <row r="451">
          <cell r="B451">
            <v>43084301</v>
          </cell>
          <cell r="C451" t="str">
            <v>湖南省常德市临澧县凯诚国际影城</v>
          </cell>
          <cell r="D451" t="str">
            <v>湖南楚湘影业有限责任公司</v>
          </cell>
          <cell r="E451" t="str">
            <v>常德市</v>
          </cell>
          <cell r="F451" t="str">
            <v>临澧县</v>
          </cell>
          <cell r="G451" t="str">
            <v>2017-10-31</v>
          </cell>
          <cell r="H451" t="str">
            <v>湖南省常德市临澧县安福镇迎宾路凯诚广场1栋401-501号</v>
          </cell>
          <cell r="I451" t="str">
            <v>营业</v>
          </cell>
          <cell r="J451" t="str">
            <v>6</v>
          </cell>
          <cell r="K451" t="str">
            <v>494</v>
          </cell>
          <cell r="L451" t="str">
            <v>临澧县凯诚文化传媒有限公司</v>
          </cell>
        </row>
        <row r="452">
          <cell r="B452">
            <v>43010211</v>
          </cell>
          <cell r="C452" t="str">
            <v>湖南省长沙市中影星美国际影城喜乐汇店</v>
          </cell>
          <cell r="D452" t="str">
            <v>中影星美电影院线有限公司</v>
          </cell>
          <cell r="E452" t="str">
            <v>长沙市</v>
          </cell>
          <cell r="F452" t="str">
            <v>雨花区</v>
          </cell>
          <cell r="G452" t="str">
            <v>2017-11-06</v>
          </cell>
          <cell r="H452" t="str">
            <v>华中湖南省长沙市雨花区香樟路819号万坤图财富广场四层西区</v>
          </cell>
          <cell r="I452" t="str">
            <v>营业</v>
          </cell>
          <cell r="J452" t="str">
            <v>9</v>
          </cell>
          <cell r="K452" t="str">
            <v>849</v>
          </cell>
          <cell r="L452" t="str">
            <v>长沙万坤图电影城有限公司</v>
          </cell>
        </row>
        <row r="453">
          <cell r="B453">
            <v>43063101</v>
          </cell>
          <cell r="C453" t="str">
            <v>湖南省岳阳市金逸影城</v>
          </cell>
          <cell r="D453" t="str">
            <v>广州金逸珠江电影院线有限公司</v>
          </cell>
          <cell r="E453" t="str">
            <v>岳阳市</v>
          </cell>
          <cell r="F453" t="str">
            <v>岳阳楼区</v>
          </cell>
          <cell r="G453" t="str">
            <v>2017-11-20</v>
          </cell>
          <cell r="H453" t="str">
            <v>湖南省岳阳市岳阳楼区经济技术开发区青年东路与通海路将交叉口西北角沃尔玛广场第四层</v>
          </cell>
          <cell r="I453" t="str">
            <v>营业</v>
          </cell>
          <cell r="J453" t="str">
            <v>6</v>
          </cell>
          <cell r="K453" t="str">
            <v>1177</v>
          </cell>
          <cell r="L453" t="str">
            <v>长沙金逸电影放映有限公司岳阳分公司</v>
          </cell>
        </row>
        <row r="454">
          <cell r="B454">
            <v>43063201</v>
          </cell>
          <cell r="C454" t="str">
            <v>湖南省岳阳市恒大嘉凯影城绿洲店</v>
          </cell>
          <cell r="D454" t="str">
            <v>北京明星时代数字电影院线有限公司</v>
          </cell>
          <cell r="E454" t="str">
            <v>岳阳市</v>
          </cell>
          <cell r="F454" t="str">
            <v>岳阳楼区</v>
          </cell>
          <cell r="G454" t="str">
            <v>2017-11-20</v>
          </cell>
          <cell r="H454" t="str">
            <v>湖南省岳阳经济技术开发区金凤桥南路49号（恒大绿洲影城二楼）</v>
          </cell>
          <cell r="I454" t="str">
            <v>营业</v>
          </cell>
          <cell r="J454" t="str">
            <v>9</v>
          </cell>
          <cell r="K454" t="str">
            <v>1085</v>
          </cell>
          <cell r="L454" t="str">
            <v>湖南省恒大嘉凯影院管理有限公司岳阳绿洲分公司</v>
          </cell>
        </row>
        <row r="455">
          <cell r="B455">
            <v>43084401</v>
          </cell>
          <cell r="C455" t="str">
            <v>湖南省常德市芒果国际影城保利店</v>
          </cell>
          <cell r="D455" t="str">
            <v>湖南楚湘影业有限责任公司</v>
          </cell>
          <cell r="E455" t="str">
            <v>常德市</v>
          </cell>
          <cell r="F455" t="str">
            <v>武陵区</v>
          </cell>
          <cell r="G455" t="str">
            <v>2017-12-04</v>
          </cell>
          <cell r="H455" t="str">
            <v>华中湖南省常德市武陵区柳叶湖度假区保利中央公园S4栋2楼</v>
          </cell>
          <cell r="I455" t="str">
            <v>营业</v>
          </cell>
          <cell r="J455" t="str">
            <v>5</v>
          </cell>
          <cell r="K455" t="str">
            <v>1157</v>
          </cell>
          <cell r="L455" t="str">
            <v>常德柳芒影业有限公司</v>
          </cell>
        </row>
        <row r="456">
          <cell r="B456">
            <v>43010411</v>
          </cell>
          <cell r="C456" t="str">
            <v>湖南省浏阳市万达影城</v>
          </cell>
          <cell r="D456" t="str">
            <v>霍尔果斯万达电影院线有限公司</v>
          </cell>
          <cell r="E456" t="str">
            <v>长沙市</v>
          </cell>
          <cell r="F456" t="str">
            <v>浏阳市</v>
          </cell>
          <cell r="G456" t="str">
            <v>2017-12-12</v>
          </cell>
          <cell r="H456" t="str">
            <v>华中湖南省长沙市浏阳市淮川街道浏阳河大道88号九方北正西购物中心五楼</v>
          </cell>
          <cell r="I456" t="str">
            <v>营业</v>
          </cell>
          <cell r="J456" t="str">
            <v>7</v>
          </cell>
          <cell r="K456" t="str">
            <v>868</v>
          </cell>
          <cell r="L456" t="str">
            <v>浏阳万达电影城有限公司</v>
          </cell>
        </row>
        <row r="457">
          <cell r="B457">
            <v>43043301</v>
          </cell>
          <cell r="C457" t="str">
            <v>湖南省衡阳市衡山县盛豪国际影城</v>
          </cell>
          <cell r="D457" t="str">
            <v>湖南楚湘影业有限责任公司</v>
          </cell>
          <cell r="E457" t="str">
            <v>衡阳市</v>
          </cell>
          <cell r="F457" t="str">
            <v>衡山县</v>
          </cell>
          <cell r="G457" t="str">
            <v>2017-12-14</v>
          </cell>
          <cell r="H457" t="str">
            <v>湖南省衡阳市衡山县开云镇衡山大道盛豪世纪城二楼</v>
          </cell>
          <cell r="I457" t="str">
            <v>营业</v>
          </cell>
          <cell r="J457" t="str">
            <v>5</v>
          </cell>
          <cell r="K457" t="str">
            <v>450</v>
          </cell>
          <cell r="L457" t="str">
            <v>湖南省盛豪文化传媒有限公司衡山盛豪文化健康产业部</v>
          </cell>
        </row>
        <row r="458">
          <cell r="B458">
            <v>43112201</v>
          </cell>
          <cell r="C458" t="str">
            <v>湖南省永州市华耀巨幕影城</v>
          </cell>
          <cell r="D458" t="str">
            <v>北京华夏联合电影院线</v>
          </cell>
          <cell r="E458" t="str">
            <v>永州市</v>
          </cell>
          <cell r="F458" t="str">
            <v>冷水滩区</v>
          </cell>
          <cell r="G458" t="str">
            <v>2017-12-13</v>
          </cell>
          <cell r="H458" t="str">
            <v>华中湖南省永州市冷水滩区湘永路198号</v>
          </cell>
          <cell r="I458" t="str">
            <v>营业</v>
          </cell>
          <cell r="J458" t="str">
            <v>7</v>
          </cell>
          <cell r="K458" t="str">
            <v>1220</v>
          </cell>
          <cell r="L458" t="str">
            <v>永州市华耀巨幕影城有限公司</v>
          </cell>
        </row>
        <row r="459">
          <cell r="B459">
            <v>43032701</v>
          </cell>
          <cell r="C459" t="str">
            <v>湖南省湘潭市星影国际影城</v>
          </cell>
          <cell r="D459" t="str">
            <v>湖南潇湘影视传播有限责任公司</v>
          </cell>
          <cell r="E459" t="str">
            <v>湘潭市</v>
          </cell>
          <cell r="F459" t="str">
            <v>雨湖区</v>
          </cell>
          <cell r="G459" t="str">
            <v>2017-12-15</v>
          </cell>
          <cell r="H459" t="str">
            <v>湖南省湘潭市雨湖区云塘街道韶山中路89号安国大厦3楼</v>
          </cell>
          <cell r="I459" t="str">
            <v>营业</v>
          </cell>
          <cell r="J459" t="str">
            <v>5</v>
          </cell>
          <cell r="K459" t="str">
            <v>489</v>
          </cell>
          <cell r="L459" t="str">
            <v>湘潭星影影城文化传媒有限公司</v>
          </cell>
        </row>
        <row r="460">
          <cell r="B460">
            <v>43092301</v>
          </cell>
          <cell r="C460" t="str">
            <v>湖南省娄底市中影星美国际影城紫金湾店</v>
          </cell>
          <cell r="D460" t="str">
            <v>中影星美电影院线有限公司</v>
          </cell>
          <cell r="E460" t="str">
            <v>娄底市</v>
          </cell>
          <cell r="F460" t="str">
            <v>娄星区</v>
          </cell>
          <cell r="G460" t="str">
            <v>2018-01-05</v>
          </cell>
          <cell r="H460" t="str">
            <v>湖南省娄底市经济技术开发区大汉路众一桂府紫金湾14栋301、302、303、304号</v>
          </cell>
          <cell r="I460" t="str">
            <v>营业</v>
          </cell>
          <cell r="J460" t="str">
            <v>6</v>
          </cell>
          <cell r="K460" t="str">
            <v>474</v>
          </cell>
          <cell r="L460" t="str">
            <v>娄底辰拓电影城有限公司</v>
          </cell>
        </row>
        <row r="461">
          <cell r="B461">
            <v>43103701</v>
          </cell>
          <cell r="C461" t="str">
            <v>湖南省郴州市大地影院新贵华城店</v>
          </cell>
          <cell r="D461" t="str">
            <v>广东大地电影院线股份有限公司</v>
          </cell>
          <cell r="E461" t="str">
            <v>郴州市</v>
          </cell>
          <cell r="F461" t="str">
            <v>北湖区</v>
          </cell>
          <cell r="G461" t="str">
            <v>2017-12-27</v>
          </cell>
          <cell r="H461" t="str">
            <v>华中湖南省郴州市北湖区南湖路35号新贵华城4楼大地影院</v>
          </cell>
          <cell r="I461" t="str">
            <v>营业</v>
          </cell>
          <cell r="J461" t="str">
            <v>7</v>
          </cell>
          <cell r="K461" t="str">
            <v>958</v>
          </cell>
          <cell r="L461" t="str">
            <v>广东大地影院建设有限公司郴州分公司</v>
          </cell>
        </row>
        <row r="462">
          <cell r="B462">
            <v>43072601</v>
          </cell>
          <cell r="C462" t="str">
            <v>湖南省益阳市中影国际影城海洋城店</v>
          </cell>
          <cell r="D462" t="str">
            <v>中影数字院线（北京）有限公司</v>
          </cell>
          <cell r="E462" t="str">
            <v>益阳市</v>
          </cell>
          <cell r="F462" t="str">
            <v>赫山区</v>
          </cell>
          <cell r="G462" t="str">
            <v>2017-12-27</v>
          </cell>
          <cell r="H462" t="str">
            <v>华中湖南省益阳市赫山区赫山区益阳大道666号</v>
          </cell>
          <cell r="I462" t="str">
            <v>营业</v>
          </cell>
          <cell r="J462" t="str">
            <v>7</v>
          </cell>
          <cell r="K462" t="str">
            <v>1326</v>
          </cell>
          <cell r="L462" t="str">
            <v>益阳中影电影城有限责任公司</v>
          </cell>
        </row>
        <row r="463">
          <cell r="B463">
            <v>43022501</v>
          </cell>
          <cell r="C463" t="str">
            <v>湖南省醴陵市湘汇影城</v>
          </cell>
          <cell r="D463" t="str">
            <v>湖南楚湘影业有限责任公司</v>
          </cell>
          <cell r="E463" t="str">
            <v>株洲市</v>
          </cell>
          <cell r="F463" t="str">
            <v>醴陵市</v>
          </cell>
          <cell r="G463" t="str">
            <v>2017-12-29</v>
          </cell>
          <cell r="H463" t="str">
            <v>华中湖南省株洲市醴陵市白兔潭镇中央广场3楼</v>
          </cell>
          <cell r="I463" t="str">
            <v>营业</v>
          </cell>
          <cell r="J463" t="str">
            <v>3</v>
          </cell>
          <cell r="K463" t="str">
            <v>295</v>
          </cell>
          <cell r="L463" t="str">
            <v>醴陵湘汇影院有限公司</v>
          </cell>
        </row>
        <row r="464">
          <cell r="B464">
            <v>43140901</v>
          </cell>
          <cell r="C464" t="str">
            <v>湖南省张家界市慈利县江垭镇楚湘电影院</v>
          </cell>
          <cell r="D464" t="str">
            <v>湖南楚湘影业有限责任公司</v>
          </cell>
          <cell r="E464" t="str">
            <v>张家界市</v>
          </cell>
          <cell r="F464" t="str">
            <v>慈利县</v>
          </cell>
          <cell r="G464" t="str">
            <v>2018-01-02</v>
          </cell>
          <cell r="H464" t="str">
            <v>湖南省张家界市慈利县江垭镇临江社区居委会（江垭镇汽车站广场内）</v>
          </cell>
          <cell r="I464" t="str">
            <v>营业</v>
          </cell>
          <cell r="J464" t="str">
            <v>3</v>
          </cell>
          <cell r="K464" t="str">
            <v>181</v>
          </cell>
          <cell r="L464" t="str">
            <v>张家界悦影影视文化发展有限公司慈利分公司</v>
          </cell>
        </row>
        <row r="465">
          <cell r="B465">
            <v>43010511</v>
          </cell>
          <cell r="C465" t="str">
            <v>湖南省长沙县金逸影城（MOMA当代店）</v>
          </cell>
          <cell r="D465" t="str">
            <v>广州金逸珠江电影院线有限公司</v>
          </cell>
          <cell r="E465" t="str">
            <v>长沙市</v>
          </cell>
          <cell r="F465" t="str">
            <v>长沙县</v>
          </cell>
          <cell r="G465" t="str">
            <v>2018-01-16</v>
          </cell>
          <cell r="H465" t="str">
            <v>湖南省长沙市长沙县星沙街道广生塘社区开元东路288号当代广场18栋4层412号</v>
          </cell>
          <cell r="I465" t="str">
            <v>营业</v>
          </cell>
          <cell r="J465" t="str">
            <v>7</v>
          </cell>
          <cell r="K465" t="str">
            <v>763</v>
          </cell>
          <cell r="L465" t="str">
            <v>长沙金逸电影放映有限公司长沙县分公司</v>
          </cell>
        </row>
        <row r="466">
          <cell r="B466">
            <v>43010611</v>
          </cell>
          <cell r="C466" t="str">
            <v>湖南省长沙市中影柏尔主题电影院</v>
          </cell>
          <cell r="D466" t="str">
            <v>湖南楚湘影业有限责任公司</v>
          </cell>
          <cell r="E466" t="str">
            <v>长沙市</v>
          </cell>
          <cell r="F466" t="str">
            <v>天心区</v>
          </cell>
          <cell r="G466" t="str">
            <v>2018-01-17</v>
          </cell>
          <cell r="H466" t="str">
            <v>华中湖南省长沙市天心区芙蓉南路二段390号悦动商业中心F4层01室</v>
          </cell>
          <cell r="I466" t="str">
            <v>营业</v>
          </cell>
          <cell r="J466" t="str">
            <v>8</v>
          </cell>
          <cell r="K466" t="str">
            <v>982</v>
          </cell>
          <cell r="L466" t="str">
            <v>湖南弘泰洋影院管理有限公司</v>
          </cell>
        </row>
        <row r="467">
          <cell r="B467">
            <v>43010711</v>
          </cell>
          <cell r="C467" t="str">
            <v>湖南省长沙市金逸影城保利MALL店</v>
          </cell>
          <cell r="D467" t="str">
            <v>广州金逸珠江电影院线有限公司</v>
          </cell>
          <cell r="E467" t="str">
            <v>长沙市</v>
          </cell>
          <cell r="F467" t="str">
            <v>雨花区</v>
          </cell>
          <cell r="G467" t="str">
            <v>2018-01-18</v>
          </cell>
          <cell r="H467" t="str">
            <v>湖南省长沙市雨花区劳动东路268号吉联商业中心（即长沙保利MALL）商业物业内7层7003号商铺</v>
          </cell>
          <cell r="I467" t="str">
            <v>营业</v>
          </cell>
          <cell r="J467" t="str">
            <v>9</v>
          </cell>
          <cell r="K467" t="str">
            <v>1346</v>
          </cell>
          <cell r="L467" t="str">
            <v>长沙金逸电影放映有限公司雨花区分公司</v>
          </cell>
        </row>
        <row r="468">
          <cell r="B468">
            <v>43112601</v>
          </cell>
          <cell r="C468" t="str">
            <v>湖南省永州市MC影城名扬愿景店</v>
          </cell>
          <cell r="D468" t="str">
            <v>湖南潇湘影视传播有限责任公司</v>
          </cell>
          <cell r="E468" t="str">
            <v>永州市</v>
          </cell>
          <cell r="F468" t="str">
            <v>冷水滩区</v>
          </cell>
          <cell r="G468" t="str">
            <v>2018-01-24</v>
          </cell>
          <cell r="H468" t="str">
            <v>华中湖南省永州市冷水滩区梧桐路名扬愿景国际广场3楼</v>
          </cell>
          <cell r="I468" t="str">
            <v>营业</v>
          </cell>
          <cell r="J468" t="str">
            <v>7</v>
          </cell>
          <cell r="K468" t="str">
            <v>1360</v>
          </cell>
          <cell r="L468" t="str">
            <v>永州乐田名扬愿景影城有限公司</v>
          </cell>
        </row>
        <row r="469">
          <cell r="B469">
            <v>43043401</v>
          </cell>
          <cell r="C469" t="str">
            <v>湖南省衡东县楚湘国际影城</v>
          </cell>
          <cell r="D469" t="str">
            <v>湖南楚湘影业有限责任公司</v>
          </cell>
          <cell r="E469" t="str">
            <v>衡阳市</v>
          </cell>
          <cell r="F469" t="str">
            <v>衡东县</v>
          </cell>
          <cell r="G469" t="str">
            <v>2018-02-01</v>
          </cell>
          <cell r="H469" t="str">
            <v>湖南省衡阳市衡东县洣水镇衡岳北路99号锦泰城市广场4楼</v>
          </cell>
          <cell r="I469" t="str">
            <v>营业</v>
          </cell>
          <cell r="J469" t="str">
            <v>6</v>
          </cell>
          <cell r="K469" t="str">
            <v>533</v>
          </cell>
          <cell r="L469" t="str">
            <v>衡东县千悦影业有限公司</v>
          </cell>
        </row>
        <row r="470">
          <cell r="B470">
            <v>43010811</v>
          </cell>
          <cell r="C470" t="str">
            <v>湖南省长沙县芒果国际影城星沙店</v>
          </cell>
          <cell r="D470" t="str">
            <v>湖南楚湘影业有限责任公司</v>
          </cell>
          <cell r="E470" t="str">
            <v>长沙市</v>
          </cell>
          <cell r="F470" t="str">
            <v>长沙县</v>
          </cell>
          <cell r="G470" t="str">
            <v>2018-02-01</v>
          </cell>
          <cell r="H470" t="str">
            <v>华中湖南省长沙市长沙县盼盼路489号长沙电力职业技术学院后勤综合楼三楼F3-02</v>
          </cell>
          <cell r="I470" t="str">
            <v>营业</v>
          </cell>
          <cell r="J470" t="str">
            <v>6</v>
          </cell>
          <cell r="K470" t="str">
            <v>755</v>
          </cell>
          <cell r="L470" t="str">
            <v>长沙芒果影城电院学生店有限公司</v>
          </cell>
        </row>
        <row r="471">
          <cell r="B471">
            <v>43010311</v>
          </cell>
          <cell r="C471" t="str">
            <v>湖南长沙保利影城富兴店</v>
          </cell>
          <cell r="D471" t="str">
            <v>重庆保利万和电影院线</v>
          </cell>
          <cell r="E471" t="str">
            <v>长沙市</v>
          </cell>
          <cell r="F471" t="str">
            <v>开福区</v>
          </cell>
          <cell r="G471" t="str">
            <v>2018-02-05</v>
          </cell>
          <cell r="H471" t="str">
            <v>华中湖南省长沙市开福区芙蓉中路一段303号富兴世界金融中心3楼01号商铺</v>
          </cell>
          <cell r="I471" t="str">
            <v>营业</v>
          </cell>
          <cell r="J471" t="str">
            <v>9</v>
          </cell>
          <cell r="K471" t="str">
            <v>1642</v>
          </cell>
          <cell r="L471" t="str">
            <v>长沙保利影城有限公司</v>
          </cell>
        </row>
        <row r="472">
          <cell r="B472">
            <v>43043501</v>
          </cell>
          <cell r="C472" t="str">
            <v>湖南衡阳纵横国际影城水岸新城店</v>
          </cell>
          <cell r="D472" t="str">
            <v>北京华夏联合电影院线</v>
          </cell>
          <cell r="E472" t="str">
            <v>衡阳市</v>
          </cell>
          <cell r="F472" t="str">
            <v>蒸湘区</v>
          </cell>
          <cell r="G472" t="str">
            <v>2018-02-05</v>
          </cell>
          <cell r="H472" t="str">
            <v>湖南省衡阳市蒸湘区蒸水大道48号香江水岸新城四期A区101室</v>
          </cell>
          <cell r="I472" t="str">
            <v>营业</v>
          </cell>
          <cell r="J472" t="str">
            <v>7</v>
          </cell>
          <cell r="K472" t="str">
            <v>902</v>
          </cell>
          <cell r="L472" t="str">
            <v>衡阳纵横水岸新城国际影城有限公司</v>
          </cell>
        </row>
        <row r="473">
          <cell r="B473">
            <v>43052601</v>
          </cell>
          <cell r="C473" t="str">
            <v>湖南省邵阳骏维影城</v>
          </cell>
          <cell r="D473" t="str">
            <v>上海大光明院线有限公司</v>
          </cell>
          <cell r="E473" t="str">
            <v>邵阳市</v>
          </cell>
          <cell r="F473" t="str">
            <v>双清区</v>
          </cell>
          <cell r="G473" t="str">
            <v>2018-02-08</v>
          </cell>
          <cell r="H473" t="str">
            <v>湖南省邵阳市双清区宝庆东路1505号六楼605-606室</v>
          </cell>
          <cell r="I473" t="str">
            <v>营业</v>
          </cell>
          <cell r="J473" t="str">
            <v>9</v>
          </cell>
          <cell r="K473" t="str">
            <v>1227</v>
          </cell>
          <cell r="L473" t="str">
            <v>邵阳骏维影视传媒有限公司</v>
          </cell>
        </row>
        <row r="474">
          <cell r="B474">
            <v>43112701</v>
          </cell>
          <cell r="C474" t="str">
            <v>湖南省永州市宁远县心悦绘影城</v>
          </cell>
          <cell r="D474" t="str">
            <v>广东大地电影院线股份有限公司</v>
          </cell>
          <cell r="E474" t="str">
            <v>永州市</v>
          </cell>
          <cell r="F474" t="str">
            <v>宁远县</v>
          </cell>
          <cell r="G474" t="str">
            <v>2018-02-08</v>
          </cell>
          <cell r="H474" t="str">
            <v>华中湖南省永州市宁远县舜陵街道莲花社区九嶷南路143-1号</v>
          </cell>
          <cell r="I474" t="str">
            <v>营业</v>
          </cell>
          <cell r="J474" t="str">
            <v>6</v>
          </cell>
          <cell r="K474" t="str">
            <v>783</v>
          </cell>
          <cell r="L474" t="str">
            <v>宁远心悦绘国际影城管理有限公司</v>
          </cell>
        </row>
        <row r="475">
          <cell r="B475">
            <v>43084501</v>
          </cell>
          <cell r="C475" t="str">
            <v>湖南省澧县瑞鑫电影城</v>
          </cell>
          <cell r="D475" t="str">
            <v>湖南楚湘影业有限责任公司</v>
          </cell>
          <cell r="E475" t="str">
            <v>常德市</v>
          </cell>
          <cell r="F475" t="str">
            <v>澧县</v>
          </cell>
          <cell r="G475" t="str">
            <v>2018-02-09</v>
          </cell>
          <cell r="H475" t="str">
            <v>湖南省常德市澧县大堰垱镇熊家湾村十组</v>
          </cell>
          <cell r="I475" t="str">
            <v>营业</v>
          </cell>
          <cell r="J475" t="str">
            <v>3</v>
          </cell>
          <cell r="K475" t="str">
            <v>280</v>
          </cell>
          <cell r="L475" t="str">
            <v>澧县瑞鑫电影城有限公司</v>
          </cell>
        </row>
        <row r="476">
          <cell r="B476">
            <v>43043601</v>
          </cell>
          <cell r="C476" t="str">
            <v>湖南省常宁市水口山镇华兴国际影城</v>
          </cell>
          <cell r="D476" t="str">
            <v>湖南楚湘影业有限责任公司</v>
          </cell>
          <cell r="E476" t="str">
            <v>衡阳市</v>
          </cell>
          <cell r="F476" t="str">
            <v>常宁市</v>
          </cell>
          <cell r="G476" t="str">
            <v>2018-02-08</v>
          </cell>
          <cell r="H476" t="str">
            <v>华中湖南省衡阳市常宁市水口山镇大桥路</v>
          </cell>
          <cell r="I476" t="str">
            <v>营业</v>
          </cell>
          <cell r="J476" t="str">
            <v>3</v>
          </cell>
          <cell r="K476" t="str">
            <v>272</v>
          </cell>
          <cell r="L476" t="str">
            <v>常宁市水口山镇华兴国际影城</v>
          </cell>
        </row>
        <row r="477">
          <cell r="B477">
            <v>43010911</v>
          </cell>
          <cell r="C477" t="str">
            <v>湖南省长沙市星鑫国际影城古汉店</v>
          </cell>
          <cell r="D477" t="str">
            <v>博纳电影院线有限公司</v>
          </cell>
          <cell r="E477" t="str">
            <v>长沙市</v>
          </cell>
          <cell r="F477" t="str">
            <v>芙蓉区</v>
          </cell>
          <cell r="G477" t="str">
            <v>2018-02-08</v>
          </cell>
          <cell r="H477" t="str">
            <v>华中湖南省长沙市芙蓉区火星街道马王堆北路18号新南天·古汉国际广场1号楼的裙楼第2至5层</v>
          </cell>
          <cell r="I477" t="str">
            <v>营业</v>
          </cell>
          <cell r="J477" t="str">
            <v>13</v>
          </cell>
          <cell r="K477" t="str">
            <v>1153</v>
          </cell>
          <cell r="L477" t="str">
            <v>长沙市古汉星鑫影院管理有限公司</v>
          </cell>
        </row>
        <row r="478">
          <cell r="B478">
            <v>43043101</v>
          </cell>
          <cell r="C478" t="str">
            <v>湖南省衡阳市耒阳横店电影城</v>
          </cell>
          <cell r="D478" t="str">
            <v>横店影视股份有限公司</v>
          </cell>
          <cell r="E478" t="str">
            <v>衡阳市</v>
          </cell>
          <cell r="F478" t="str">
            <v>耒阳市</v>
          </cell>
          <cell r="G478" t="str">
            <v>2018-02-11</v>
          </cell>
          <cell r="H478" t="str">
            <v>华中湖南省衡阳市耒阳市五一东路116号龙腾时代广场6楼</v>
          </cell>
          <cell r="I478" t="str">
            <v>营业</v>
          </cell>
          <cell r="J478" t="str">
            <v>6</v>
          </cell>
          <cell r="K478" t="str">
            <v>865</v>
          </cell>
          <cell r="L478" t="str">
            <v>横店影视股份有限公司耒阳分公司</v>
          </cell>
        </row>
        <row r="479">
          <cell r="B479">
            <v>43011011</v>
          </cell>
          <cell r="C479" t="str">
            <v>湖南省浏阳市好莱斯影城</v>
          </cell>
          <cell r="D479" t="str">
            <v>湖南潇湘影视传播有限责任公司</v>
          </cell>
          <cell r="E479" t="str">
            <v>长沙市</v>
          </cell>
          <cell r="F479" t="str">
            <v>浏阳市</v>
          </cell>
          <cell r="G479" t="str">
            <v>2018-02-11</v>
          </cell>
          <cell r="H479" t="str">
            <v>华中湖南省长沙市浏阳市社港镇镇北社区好莱斯星城4栋301户</v>
          </cell>
          <cell r="I479" t="str">
            <v>营业</v>
          </cell>
          <cell r="J479" t="str">
            <v>3</v>
          </cell>
          <cell r="K479" t="str">
            <v>201</v>
          </cell>
          <cell r="L479" t="str">
            <v>长沙好莱斯影院有限公司</v>
          </cell>
        </row>
        <row r="480">
          <cell r="B480">
            <v>43063301</v>
          </cell>
          <cell r="C480" t="str">
            <v>湖南省岳阳市岳阳楼区CGV影城岳阳步步高店</v>
          </cell>
          <cell r="D480" t="str">
            <v>湖南潇湘影视传播有限责任公司</v>
          </cell>
          <cell r="E480" t="str">
            <v>岳阳市</v>
          </cell>
          <cell r="F480" t="str">
            <v>岳阳楼区</v>
          </cell>
          <cell r="G480" t="str">
            <v>2018-02-12</v>
          </cell>
          <cell r="H480" t="str">
            <v>湖南省岳阳市东茅岭路步行街步步高新天地购物广场9楼</v>
          </cell>
          <cell r="I480" t="str">
            <v>营业</v>
          </cell>
          <cell r="J480" t="str">
            <v>8</v>
          </cell>
          <cell r="K480" t="str">
            <v>1166</v>
          </cell>
          <cell r="L480" t="str">
            <v>希界维（长沙）影城有限公司岳阳分公司</v>
          </cell>
        </row>
        <row r="481">
          <cell r="B481">
            <v>43063401</v>
          </cell>
          <cell r="C481" t="str">
            <v>湖南省岳阳市云溪区楚湘国际影城</v>
          </cell>
          <cell r="D481" t="str">
            <v>湖南楚湘影业有限责任公司</v>
          </cell>
          <cell r="E481" t="str">
            <v>岳阳市</v>
          </cell>
          <cell r="F481" t="str">
            <v>云溪区</v>
          </cell>
          <cell r="G481" t="str">
            <v>2018-02-13</v>
          </cell>
          <cell r="H481" t="str">
            <v>华中湖南省岳阳市云溪区云溪镇槠木桥社区刘婆冲还建1号</v>
          </cell>
          <cell r="I481" t="str">
            <v>营业</v>
          </cell>
          <cell r="J481" t="str">
            <v>5</v>
          </cell>
          <cell r="K481" t="str">
            <v>490</v>
          </cell>
          <cell r="L481" t="str">
            <v>岳阳鑫智恒影视文化传媒有限公司</v>
          </cell>
        </row>
        <row r="482">
          <cell r="B482">
            <v>43043701</v>
          </cell>
          <cell r="C482" t="str">
            <v>湖南省衡阳市星美影城衡阳崇盛店</v>
          </cell>
          <cell r="D482" t="str">
            <v>中影星美电影院线有限公司</v>
          </cell>
          <cell r="E482" t="str">
            <v>衡阳市</v>
          </cell>
          <cell r="F482" t="str">
            <v>石鼓区</v>
          </cell>
          <cell r="G482" t="str">
            <v>2018-02-13</v>
          </cell>
          <cell r="H482" t="str">
            <v>华中湖南省衡阳市石鼓区蔡伦大道1号崇盛国际中心A10栋2层</v>
          </cell>
          <cell r="I482" t="str">
            <v>停业</v>
          </cell>
          <cell r="J482" t="str">
            <v>9</v>
          </cell>
          <cell r="K482" t="str">
            <v>1467</v>
          </cell>
          <cell r="L482" t="str">
            <v>衡阳市名翔电影有限公司</v>
          </cell>
        </row>
        <row r="483">
          <cell r="B483">
            <v>43084601</v>
          </cell>
          <cell r="C483" t="str">
            <v>湖南省常德市桃源县新时代电影城漆河店</v>
          </cell>
          <cell r="D483" t="str">
            <v>北京红鲤鱼数字电影院线有限公司</v>
          </cell>
          <cell r="E483" t="str">
            <v>常德市</v>
          </cell>
          <cell r="F483" t="str">
            <v>桃源县</v>
          </cell>
          <cell r="G483" t="str">
            <v>2018-02-13</v>
          </cell>
          <cell r="H483" t="str">
            <v>常德市桃源县漆和镇仙鹤路居委会三组</v>
          </cell>
          <cell r="I483" t="str">
            <v>营业</v>
          </cell>
          <cell r="J483" t="str">
            <v>3</v>
          </cell>
          <cell r="K483" t="str">
            <v>266</v>
          </cell>
          <cell r="L483" t="str">
            <v>桃源县漆河镇新时代电影城</v>
          </cell>
        </row>
        <row r="484">
          <cell r="B484">
            <v>43011111</v>
          </cell>
          <cell r="C484" t="str">
            <v>湖南省长沙市金逸影城保利香槟店</v>
          </cell>
          <cell r="D484" t="str">
            <v>广州金逸珠江电影院线有限公司</v>
          </cell>
          <cell r="E484" t="str">
            <v>长沙市</v>
          </cell>
          <cell r="F484" t="str">
            <v>长沙县</v>
          </cell>
          <cell r="G484" t="str">
            <v>2018-02-13</v>
          </cell>
          <cell r="H484" t="str">
            <v>湖南省长沙县湘龙街道湘龙西路与龙塘路交汇处保利广场3-4层</v>
          </cell>
          <cell r="I484" t="str">
            <v>营业</v>
          </cell>
          <cell r="J484" t="str">
            <v>7</v>
          </cell>
          <cell r="K484" t="str">
            <v>1010</v>
          </cell>
          <cell r="L484" t="str">
            <v>长沙金逸电影放映有限公司保利广场分公司</v>
          </cell>
        </row>
        <row r="485">
          <cell r="B485">
            <v>43043801</v>
          </cell>
          <cell r="C485" t="str">
            <v>湖南省衡阳市融冠环球影城</v>
          </cell>
          <cell r="D485" t="str">
            <v>广州金逸珠江电影院线有限公司</v>
          </cell>
          <cell r="E485" t="str">
            <v>衡阳市</v>
          </cell>
          <cell r="F485" t="str">
            <v>蒸湘区</v>
          </cell>
          <cell r="G485" t="str">
            <v>2018-02-13</v>
          </cell>
          <cell r="H485" t="str">
            <v>华中湖南省衡阳市蒸湘区船山大道16号融冠亲城商业广场5号楼4楼</v>
          </cell>
          <cell r="I485" t="str">
            <v>营业</v>
          </cell>
          <cell r="J485" t="str">
            <v>7</v>
          </cell>
          <cell r="K485" t="str">
            <v>1231</v>
          </cell>
          <cell r="L485" t="str">
            <v>衡阳融冠影视有限责任公司</v>
          </cell>
        </row>
        <row r="486">
          <cell r="B486">
            <v>43011211</v>
          </cell>
          <cell r="C486" t="str">
            <v>湖南省长沙市晟嘉国际影城东怡店</v>
          </cell>
          <cell r="D486" t="str">
            <v>广东大地电影院线股份有限公司</v>
          </cell>
          <cell r="E486" t="str">
            <v>长沙市</v>
          </cell>
          <cell r="F486" t="str">
            <v>天心区</v>
          </cell>
          <cell r="G486" t="str">
            <v>2018-04-16</v>
          </cell>
          <cell r="H486" t="str">
            <v>湖南省长沙市天心区书院南路799号南湖东怡大厦404、503、504房</v>
          </cell>
          <cell r="I486" t="str">
            <v>营业</v>
          </cell>
          <cell r="J486" t="str">
            <v>11</v>
          </cell>
          <cell r="K486" t="str">
            <v>714</v>
          </cell>
          <cell r="L486" t="str">
            <v>长沙中互晟嘉文化发展有限公司</v>
          </cell>
        </row>
        <row r="487">
          <cell r="B487">
            <v>43084701</v>
          </cell>
          <cell r="C487" t="str">
            <v>湖南省常德市安乡横店电影城</v>
          </cell>
          <cell r="D487" t="str">
            <v>横店影视股份有限公司</v>
          </cell>
          <cell r="E487" t="str">
            <v>常德市</v>
          </cell>
          <cell r="F487" t="str">
            <v>安乡县</v>
          </cell>
          <cell r="G487" t="str">
            <v>2018-04-28</v>
          </cell>
          <cell r="H487" t="str">
            <v>湖南省常德市安乡县深柳镇潺陵社区城市广场4楼</v>
          </cell>
          <cell r="I487" t="str">
            <v>营业</v>
          </cell>
          <cell r="J487" t="str">
            <v>6</v>
          </cell>
          <cell r="K487" t="str">
            <v>916</v>
          </cell>
          <cell r="L487" t="str">
            <v>横店影视股份有限公司安乡分公司</v>
          </cell>
        </row>
        <row r="488">
          <cell r="B488">
            <v>43011411</v>
          </cell>
          <cell r="C488" t="str">
            <v>湖南省长沙市IFS百丽宫影院</v>
          </cell>
          <cell r="D488" t="str">
            <v>湖南潇湘影视传播有限责任公司</v>
          </cell>
          <cell r="E488" t="str">
            <v>长沙市</v>
          </cell>
          <cell r="F488" t="str">
            <v>芙蓉区</v>
          </cell>
          <cell r="G488" t="str">
            <v>2018-05-21</v>
          </cell>
          <cell r="H488" t="str">
            <v>华中湖南省长沙市芙蓉区定王台街道解放西路270号东牌楼长沙国金中心商场5层L501、6层L601号商铺及7层L701号商铺</v>
          </cell>
          <cell r="I488" t="str">
            <v>营业</v>
          </cell>
          <cell r="J488" t="str">
            <v>7</v>
          </cell>
          <cell r="K488" t="str">
            <v>1415</v>
          </cell>
          <cell r="L488" t="str">
            <v>长沙百丽宫影院有限公司</v>
          </cell>
        </row>
        <row r="489">
          <cell r="B489">
            <v>43022601</v>
          </cell>
          <cell r="C489" t="str">
            <v>湖南省茶陵县大千国际影城</v>
          </cell>
          <cell r="D489" t="str">
            <v>湖南楚湘影业有限责任公司</v>
          </cell>
          <cell r="E489" t="str">
            <v>株洲市</v>
          </cell>
          <cell r="F489" t="str">
            <v>茶陵县</v>
          </cell>
          <cell r="G489" t="str">
            <v>2018-06-13</v>
          </cell>
          <cell r="H489" t="str">
            <v>华中湖南省株洲市茶陵县云阳街道朝阳新城商业综合体8A栋三楼</v>
          </cell>
          <cell r="I489" t="str">
            <v>营业</v>
          </cell>
          <cell r="J489" t="str">
            <v>6</v>
          </cell>
          <cell r="K489" t="str">
            <v>655</v>
          </cell>
          <cell r="L489" t="str">
            <v>湖南云阳犀文化传媒有限公司</v>
          </cell>
        </row>
        <row r="490">
          <cell r="B490">
            <v>43043901</v>
          </cell>
          <cell r="C490" t="str">
            <v>湖南省衡阳市MC影城衡阳店</v>
          </cell>
          <cell r="D490" t="str">
            <v>湖南潇湘影视传播有限责任公司</v>
          </cell>
          <cell r="E490" t="str">
            <v>衡阳市</v>
          </cell>
          <cell r="F490" t="str">
            <v>雁峰区</v>
          </cell>
          <cell r="G490" t="str">
            <v>2018-06-28</v>
          </cell>
          <cell r="H490" t="str">
            <v>湖南省衡阳市雁峰区黄白路名扬32号金钟时代城商业C区五层</v>
          </cell>
          <cell r="I490" t="str">
            <v>营业</v>
          </cell>
          <cell r="J490" t="str">
            <v>7</v>
          </cell>
          <cell r="K490" t="str">
            <v>1217</v>
          </cell>
          <cell r="L490" t="str">
            <v>衡阳乐田金钟影城有限公司</v>
          </cell>
        </row>
        <row r="491">
          <cell r="B491">
            <v>43092401</v>
          </cell>
          <cell r="C491" t="str">
            <v>湖南省娄底市幕语环球影城</v>
          </cell>
          <cell r="D491" t="str">
            <v>广东大地电影院线股份有限公司</v>
          </cell>
          <cell r="E491" t="str">
            <v>娄底市</v>
          </cell>
          <cell r="F491" t="str">
            <v>娄星区</v>
          </cell>
          <cell r="G491" t="str">
            <v>2018-07-05</v>
          </cell>
          <cell r="H491" t="str">
            <v>华中湖南省娄底市娄星区南苑上和二期八栋五楼</v>
          </cell>
          <cell r="I491" t="str">
            <v>营业</v>
          </cell>
          <cell r="J491" t="str">
            <v>7</v>
          </cell>
          <cell r="K491" t="str">
            <v>903</v>
          </cell>
          <cell r="L491" t="str">
            <v>娄底市幕语环球影城有限公司</v>
          </cell>
        </row>
        <row r="492">
          <cell r="B492">
            <v>43044001</v>
          </cell>
          <cell r="C492" t="str">
            <v>湖南省衡阳市衡南诚丰影城</v>
          </cell>
          <cell r="D492" t="str">
            <v>湖南楚湘影业有限责任公司</v>
          </cell>
          <cell r="E492" t="str">
            <v>衡阳市</v>
          </cell>
          <cell r="F492" t="str">
            <v>衡南县</v>
          </cell>
          <cell r="G492" t="str">
            <v>2018-07-09</v>
          </cell>
          <cell r="H492" t="str">
            <v>湖南省衡阳市衡南县云集镇衡南商业步行街三层301号</v>
          </cell>
          <cell r="I492" t="str">
            <v>营业</v>
          </cell>
          <cell r="J492" t="str">
            <v>5</v>
          </cell>
          <cell r="K492" t="str">
            <v>804</v>
          </cell>
          <cell r="L492" t="str">
            <v>衡南诚丰影城有限公司</v>
          </cell>
        </row>
        <row r="493">
          <cell r="B493">
            <v>43112801</v>
          </cell>
          <cell r="C493" t="str">
            <v>湖南省东安县中民萤火虫影院芦洪市店</v>
          </cell>
          <cell r="D493" t="str">
            <v>深圳市中影南方电影新干线有限公司</v>
          </cell>
          <cell r="E493" t="str">
            <v>永州市</v>
          </cell>
          <cell r="F493" t="str">
            <v>东安县</v>
          </cell>
          <cell r="G493" t="str">
            <v>2018-07-18</v>
          </cell>
          <cell r="H493" t="str">
            <v>湖南省永州市东安县芦洪市镇天子岭村6组</v>
          </cell>
          <cell r="I493" t="str">
            <v>营业</v>
          </cell>
          <cell r="J493" t="str">
            <v>2</v>
          </cell>
          <cell r="K493" t="str">
            <v>90</v>
          </cell>
          <cell r="L493" t="str">
            <v>永州市东安县中民筑友文创有限公司</v>
          </cell>
        </row>
        <row r="494">
          <cell r="B494">
            <v>43112901</v>
          </cell>
          <cell r="C494" t="str">
            <v>湖南省江华县芒果国际影城</v>
          </cell>
          <cell r="D494" t="str">
            <v>湖南楚湘影业有限责任公司</v>
          </cell>
          <cell r="E494" t="str">
            <v>永州市</v>
          </cell>
          <cell r="F494" t="str">
            <v>江华瑶族自治县</v>
          </cell>
          <cell r="G494" t="str">
            <v>2018-07-20</v>
          </cell>
          <cell r="H494" t="str">
            <v>华中湖南省永州市江华瑶族自治县沱江镇春晓路76号</v>
          </cell>
          <cell r="I494" t="str">
            <v>营业</v>
          </cell>
          <cell r="J494" t="str">
            <v>5</v>
          </cell>
          <cell r="K494" t="str">
            <v>683</v>
          </cell>
          <cell r="L494" t="str">
            <v>江华瑶芒影业管理有限公司</v>
          </cell>
        </row>
        <row r="495">
          <cell r="B495">
            <v>43011611</v>
          </cell>
          <cell r="C495" t="str">
            <v>湖南省浏阳市星鑫国际影城君悦城店</v>
          </cell>
          <cell r="D495" t="str">
            <v>北京华夏联合电影院线</v>
          </cell>
          <cell r="E495" t="str">
            <v>长沙市</v>
          </cell>
          <cell r="F495" t="str">
            <v>浏阳市</v>
          </cell>
          <cell r="G495" t="str">
            <v>2018-07-20</v>
          </cell>
          <cell r="H495" t="str">
            <v>湖南省长沙市浏阳市集里街道庆泰南路君悦城8栋四楼</v>
          </cell>
          <cell r="I495" t="str">
            <v>营业</v>
          </cell>
          <cell r="J495" t="str">
            <v>8</v>
          </cell>
          <cell r="K495" t="str">
            <v>1746</v>
          </cell>
          <cell r="L495" t="str">
            <v>浏阳市星鑫影院管理有限公司</v>
          </cell>
        </row>
        <row r="496">
          <cell r="B496">
            <v>43072701</v>
          </cell>
          <cell r="C496" t="str">
            <v>湖南省桃江县横店电影城</v>
          </cell>
          <cell r="D496" t="str">
            <v>横店影视股份有限公司</v>
          </cell>
          <cell r="E496" t="str">
            <v>益阳市</v>
          </cell>
          <cell r="F496" t="str">
            <v>桃江县</v>
          </cell>
          <cell r="G496" t="str">
            <v>2018-07-24</v>
          </cell>
          <cell r="H496" t="str">
            <v>湖南省益阳市桃江县桃花江镇芙蓉路59号（金碧财富广场四楼）</v>
          </cell>
          <cell r="I496" t="str">
            <v>营业</v>
          </cell>
          <cell r="J496" t="str">
            <v>7</v>
          </cell>
          <cell r="K496" t="str">
            <v>1102</v>
          </cell>
          <cell r="L496" t="str">
            <v>横店影视股份有限公司桃江分公司</v>
          </cell>
        </row>
        <row r="497">
          <cell r="B497">
            <v>43063501</v>
          </cell>
          <cell r="C497" t="str">
            <v>湖南省岳阳市南湖国际影城</v>
          </cell>
          <cell r="D497" t="str">
            <v>广东大地电影院线股份有限公司</v>
          </cell>
          <cell r="E497" t="str">
            <v>岳阳市</v>
          </cell>
          <cell r="F497" t="str">
            <v>岳阳楼区</v>
          </cell>
          <cell r="G497" t="str">
            <v>2018-07-31</v>
          </cell>
          <cell r="H497" t="str">
            <v>华中湖南省岳阳市岳阳楼区南湖大道名门世家11栋3楼</v>
          </cell>
          <cell r="I497" t="str">
            <v>营业</v>
          </cell>
          <cell r="J497" t="str">
            <v>7</v>
          </cell>
          <cell r="K497" t="str">
            <v>928</v>
          </cell>
          <cell r="L497" t="str">
            <v>岳阳市昊天文化传媒有限责任公司</v>
          </cell>
        </row>
        <row r="498">
          <cell r="B498">
            <v>43011511</v>
          </cell>
          <cell r="C498" t="str">
            <v>湖南省长沙市汉鼎宇佑影城黄兴广场店</v>
          </cell>
          <cell r="D498" t="str">
            <v>湖南潇湘影视传播有限责任公司</v>
          </cell>
          <cell r="E498" t="str">
            <v>长沙市</v>
          </cell>
          <cell r="F498" t="str">
            <v>天心区</v>
          </cell>
          <cell r="G498" t="str">
            <v>2018-08-13</v>
          </cell>
          <cell r="H498" t="str">
            <v>华中湖南省长沙市天心区坡子街街道黄兴南路步行街西厢北栋北段E区4楼1轴-6轴</v>
          </cell>
          <cell r="I498" t="str">
            <v>营业</v>
          </cell>
          <cell r="J498" t="str">
            <v>6</v>
          </cell>
          <cell r="K498" t="str">
            <v>513</v>
          </cell>
          <cell r="L498" t="str">
            <v>长沙祖安文化传播有限公司</v>
          </cell>
        </row>
        <row r="499">
          <cell r="B499">
            <v>43011311</v>
          </cell>
          <cell r="C499" t="str">
            <v>湖南省长沙市横店IMAX影城圭塘店</v>
          </cell>
          <cell r="D499" t="str">
            <v>横店影视股份有限公司</v>
          </cell>
          <cell r="E499" t="str">
            <v>长沙市</v>
          </cell>
          <cell r="F499" t="str">
            <v>雨花区</v>
          </cell>
          <cell r="G499" t="str">
            <v>2018-08-14</v>
          </cell>
          <cell r="H499" t="str">
            <v>湖南省长沙市雨花区木莲东路81号圭塘河悠游小镇S8栋3层314铺</v>
          </cell>
          <cell r="I499" t="str">
            <v>营业</v>
          </cell>
          <cell r="J499" t="str">
            <v>8</v>
          </cell>
          <cell r="K499" t="str">
            <v>1233</v>
          </cell>
          <cell r="L499" t="str">
            <v>横店影视股份有限公司雨花区圭塘分公司</v>
          </cell>
        </row>
        <row r="500">
          <cell r="B500">
            <v>43011711</v>
          </cell>
          <cell r="C500" t="str">
            <v>湖南省长沙市芒果国际影城长沙大厦店</v>
          </cell>
          <cell r="D500" t="str">
            <v>湖南楚湘影业有限责任公司</v>
          </cell>
          <cell r="E500" t="str">
            <v>长沙市</v>
          </cell>
          <cell r="F500" t="str">
            <v>芙蓉区</v>
          </cell>
          <cell r="G500" t="str">
            <v>2018-09-05</v>
          </cell>
          <cell r="H500" t="str">
            <v>华中湖南省长沙市芙蓉区朝阳街街道五一大道65号</v>
          </cell>
          <cell r="I500" t="str">
            <v>营业</v>
          </cell>
          <cell r="J500" t="str">
            <v>5</v>
          </cell>
          <cell r="K500" t="str">
            <v>615</v>
          </cell>
          <cell r="L500" t="str">
            <v>长沙晓园影城有限公司</v>
          </cell>
        </row>
        <row r="501">
          <cell r="B501">
            <v>43011911</v>
          </cell>
          <cell r="C501" t="str">
            <v>湖南省长沙市CGV影城润和城店</v>
          </cell>
          <cell r="D501" t="str">
            <v>湖南潇湘影视传播有限责任公司</v>
          </cell>
          <cell r="E501" t="str">
            <v>长沙市</v>
          </cell>
          <cell r="F501" t="str">
            <v>望城区</v>
          </cell>
          <cell r="G501" t="str">
            <v>2018-09-11</v>
          </cell>
          <cell r="H501" t="str">
            <v>湖南省长沙市望城区普瑞大道瑞和彩虹MALL4层</v>
          </cell>
          <cell r="I501" t="str">
            <v>注销</v>
          </cell>
          <cell r="J501" t="str">
            <v>7</v>
          </cell>
          <cell r="K501" t="str">
            <v>1005</v>
          </cell>
          <cell r="L501" t="str">
            <v>希界维（长沙）影城有限公司望城区分公司</v>
          </cell>
        </row>
        <row r="502">
          <cell r="B502">
            <v>43103801</v>
          </cell>
          <cell r="C502" t="str">
            <v>湖南省郴州市汝城县横店电影城</v>
          </cell>
          <cell r="D502" t="str">
            <v>横店影视股份有限公司</v>
          </cell>
          <cell r="E502" t="str">
            <v>郴州市</v>
          </cell>
          <cell r="F502" t="str">
            <v>汝城县</v>
          </cell>
          <cell r="G502" t="str">
            <v>2018-09-28</v>
          </cell>
          <cell r="H502" t="str">
            <v>湖南省郴州市汝城县卢阳镇义昌大道太阳城4楼</v>
          </cell>
          <cell r="I502" t="str">
            <v>营业</v>
          </cell>
          <cell r="J502" t="str">
            <v>5</v>
          </cell>
          <cell r="K502" t="str">
            <v>723</v>
          </cell>
          <cell r="L502" t="str">
            <v>横店影视股份有限公司汝城分公司</v>
          </cell>
        </row>
        <row r="503">
          <cell r="B503">
            <v>43122701</v>
          </cell>
          <cell r="C503" t="str">
            <v>湖南省怀化市芒果时代影城</v>
          </cell>
          <cell r="D503" t="str">
            <v>湖南楚湘影业有限责任公司</v>
          </cell>
          <cell r="E503" t="str">
            <v>怀化市</v>
          </cell>
          <cell r="F503" t="str">
            <v>市辖区</v>
          </cell>
          <cell r="G503" t="str">
            <v>2018-09-29</v>
          </cell>
          <cell r="H503" t="str">
            <v>湖南省怀化市鹤城区迎丰西路229号20栋2-201号</v>
          </cell>
          <cell r="I503" t="str">
            <v>营业</v>
          </cell>
          <cell r="J503" t="str">
            <v>6</v>
          </cell>
          <cell r="K503" t="str">
            <v>416</v>
          </cell>
          <cell r="L503" t="str">
            <v>怀化芒果时代影院有限责任公司</v>
          </cell>
        </row>
        <row r="504">
          <cell r="B504">
            <v>43012111</v>
          </cell>
          <cell r="C504" t="str">
            <v>湖南省长沙市万博汇影城</v>
          </cell>
          <cell r="D504" t="str">
            <v>深圳市中影南方电影新干线有限公司</v>
          </cell>
          <cell r="E504" t="str">
            <v>长沙市</v>
          </cell>
          <cell r="F504" t="str">
            <v>雨花区</v>
          </cell>
          <cell r="G504" t="str">
            <v>2018-09-29</v>
          </cell>
          <cell r="H504" t="str">
            <v>华中湖南省长沙市雨花区韶山中路489号万博汇名邸B栋第三、四层</v>
          </cell>
          <cell r="I504" t="str">
            <v>营业</v>
          </cell>
          <cell r="J504" t="str">
            <v>8</v>
          </cell>
          <cell r="K504" t="str">
            <v>1047</v>
          </cell>
          <cell r="L504" t="str">
            <v>长沙卓逐文化传媒有限公司</v>
          </cell>
        </row>
        <row r="505">
          <cell r="B505">
            <v>43083801</v>
          </cell>
          <cell r="C505" t="str">
            <v>湖南省常德市芒果国际影城石门店</v>
          </cell>
          <cell r="D505" t="str">
            <v>湖南楚湘影业有限责任公司</v>
          </cell>
          <cell r="E505" t="str">
            <v>常德市</v>
          </cell>
          <cell r="F505" t="str">
            <v>石门县</v>
          </cell>
          <cell r="G505" t="str">
            <v>2018-10-16</v>
          </cell>
          <cell r="H505" t="str">
            <v>华中湖南省常德市石门县楚江街道荷花社区澧阳中路尧业城市广场5楼西侧</v>
          </cell>
          <cell r="I505" t="str">
            <v>营业</v>
          </cell>
          <cell r="J505" t="str">
            <v>6</v>
          </cell>
          <cell r="K505" t="str">
            <v>596</v>
          </cell>
          <cell r="L505" t="str">
            <v>石门县芒果影城有限公司</v>
          </cell>
        </row>
        <row r="506">
          <cell r="B506">
            <v>43141001</v>
          </cell>
          <cell r="C506" t="str">
            <v>湖南省张家界市金逸影城</v>
          </cell>
          <cell r="D506" t="str">
            <v>广州金逸珠江电影院线有限公司</v>
          </cell>
          <cell r="E506" t="str">
            <v>张家界市</v>
          </cell>
          <cell r="F506" t="str">
            <v>永定区</v>
          </cell>
          <cell r="G506" t="str">
            <v>2018-10-22</v>
          </cell>
          <cell r="H506" t="str">
            <v>华中湖南省张家界市永定区大庸路华天城购物中心武陵山珍馆6层</v>
          </cell>
          <cell r="I506" t="str">
            <v>营业</v>
          </cell>
          <cell r="J506" t="str">
            <v>8</v>
          </cell>
          <cell r="K506" t="str">
            <v>1111</v>
          </cell>
          <cell r="L506" t="str">
            <v>长沙金逸电影放映有限公司张家界分公司</v>
          </cell>
        </row>
        <row r="507">
          <cell r="B507">
            <v>43012011</v>
          </cell>
          <cell r="C507" t="str">
            <v>湖南省长沙市华夏激光巨幕影城</v>
          </cell>
          <cell r="D507" t="str">
            <v>北京华夏联合电影院线</v>
          </cell>
          <cell r="E507" t="str">
            <v>长沙市</v>
          </cell>
          <cell r="F507" t="str">
            <v>岳麓区</v>
          </cell>
          <cell r="G507" t="str">
            <v>2018-10-31</v>
          </cell>
          <cell r="H507" t="str">
            <v>华中湖南省长沙市岳麓区梅溪湖街道枫林三路859号弘德西街二期（宜居雅苑）17-C#、D#栋3F</v>
          </cell>
          <cell r="I507" t="str">
            <v>营业</v>
          </cell>
          <cell r="J507" t="str">
            <v>7</v>
          </cell>
          <cell r="K507" t="str">
            <v>1270</v>
          </cell>
          <cell r="L507" t="str">
            <v>长沙市万里长歌影院管理有限公司</v>
          </cell>
        </row>
        <row r="508">
          <cell r="B508">
            <v>43022701</v>
          </cell>
          <cell r="C508" t="str">
            <v>湖南省株洲市潇湘国际影城</v>
          </cell>
          <cell r="D508" t="str">
            <v>湖南潇湘影视传播有限责任公司</v>
          </cell>
          <cell r="E508" t="str">
            <v>株洲市</v>
          </cell>
          <cell r="F508" t="str">
            <v>天元区</v>
          </cell>
          <cell r="G508" t="str">
            <v>2018-11-08</v>
          </cell>
          <cell r="H508" t="str">
            <v>湖南省株洲市天元区泰山西路1485号康桥美郡10、11栋商业广场3层</v>
          </cell>
          <cell r="I508" t="str">
            <v>营业</v>
          </cell>
          <cell r="J508" t="str">
            <v>6</v>
          </cell>
          <cell r="K508" t="str">
            <v>868</v>
          </cell>
          <cell r="L508" t="str">
            <v>株洲潇影电影城有限公司</v>
          </cell>
        </row>
        <row r="509">
          <cell r="B509">
            <v>43012211</v>
          </cell>
          <cell r="C509" t="str">
            <v>湖南省长沙市宇成国际影城</v>
          </cell>
          <cell r="D509" t="str">
            <v>湖南楚湘影业有限责任公司</v>
          </cell>
          <cell r="E509" t="str">
            <v>长沙市</v>
          </cell>
          <cell r="F509" t="str">
            <v>芙蓉区</v>
          </cell>
          <cell r="G509" t="str">
            <v>2018-11-13</v>
          </cell>
          <cell r="H509" t="str">
            <v>湖南省长沙市芙蓉区车站中路39号宇成朝阳广场B区二层（原美富商业中心）</v>
          </cell>
          <cell r="I509" t="str">
            <v>营业</v>
          </cell>
          <cell r="J509" t="str">
            <v>10</v>
          </cell>
          <cell r="K509" t="str">
            <v>890</v>
          </cell>
          <cell r="L509" t="str">
            <v>长沙栖金文化传播有限公司</v>
          </cell>
        </row>
        <row r="510">
          <cell r="B510">
            <v>43113001</v>
          </cell>
          <cell r="C510" t="str">
            <v>湖南省永州市中影国际影城春天广场店</v>
          </cell>
          <cell r="D510" t="str">
            <v>中影数字院线（北京）有限公司</v>
          </cell>
          <cell r="E510" t="str">
            <v>永州市</v>
          </cell>
          <cell r="F510" t="str">
            <v>零陵区</v>
          </cell>
          <cell r="G510" t="str">
            <v>2018-11-16</v>
          </cell>
          <cell r="H510" t="str">
            <v>湖南省永州市零陵区芝山北路与萍洲西路交叉口西南角</v>
          </cell>
          <cell r="I510" t="str">
            <v>营业</v>
          </cell>
          <cell r="J510" t="str">
            <v>8</v>
          </cell>
          <cell r="K510" t="str">
            <v>1263</v>
          </cell>
          <cell r="L510" t="str">
            <v>永州中影影院管理有限公司</v>
          </cell>
        </row>
        <row r="511">
          <cell r="B511">
            <v>43012311</v>
          </cell>
          <cell r="C511" t="str">
            <v>湖南省长沙县星轶影城松雅湖吾悦广场店</v>
          </cell>
          <cell r="D511" t="str">
            <v>中影数字院线（北京）有限公司</v>
          </cell>
          <cell r="E511" t="str">
            <v>长沙市</v>
          </cell>
          <cell r="F511" t="str">
            <v>长沙县</v>
          </cell>
          <cell r="G511" t="str">
            <v>2018-11-22</v>
          </cell>
          <cell r="H511" t="str">
            <v>华中湖南省长沙市长沙县星沙街道望仙东路489号吾悦商业广场4009号</v>
          </cell>
          <cell r="I511" t="str">
            <v>营业</v>
          </cell>
          <cell r="J511" t="str">
            <v>10</v>
          </cell>
          <cell r="K511" t="str">
            <v>1659</v>
          </cell>
          <cell r="L511" t="str">
            <v>江苏星轶影院管理有限公司长沙分公司</v>
          </cell>
        </row>
        <row r="512">
          <cell r="B512">
            <v>43132201</v>
          </cell>
          <cell r="C512" t="str">
            <v>湖南省吉首市中影乾州巨幕影城</v>
          </cell>
          <cell r="D512" t="str">
            <v>中影数字院线（北京）有限公司</v>
          </cell>
          <cell r="E512" t="str">
            <v>湘西土家族苗族自治州</v>
          </cell>
          <cell r="F512" t="str">
            <v>吉首市</v>
          </cell>
          <cell r="G512" t="str">
            <v>2018-12-05</v>
          </cell>
          <cell r="H512" t="str">
            <v>湖南省湘西土家族苗族自治州吉首市人民中路乾州街道世纪广场商业城6楼</v>
          </cell>
          <cell r="I512" t="str">
            <v>营业</v>
          </cell>
          <cell r="J512" t="str">
            <v>7</v>
          </cell>
          <cell r="K512" t="str">
            <v>1177</v>
          </cell>
          <cell r="L512" t="str">
            <v>吉首市乾州影城有限公司</v>
          </cell>
        </row>
        <row r="513">
          <cell r="B513">
            <v>43122801</v>
          </cell>
          <cell r="C513" t="str">
            <v>湖南省新晃县晃洲国际影城</v>
          </cell>
          <cell r="D513" t="str">
            <v>湖南楚湘影业有限责任公司</v>
          </cell>
          <cell r="E513" t="str">
            <v>怀化市</v>
          </cell>
          <cell r="F513" t="str">
            <v>新晃侗族自治县</v>
          </cell>
          <cell r="G513" t="str">
            <v>2018-12-13</v>
          </cell>
          <cell r="H513" t="str">
            <v>湖南省怀化市新晃侗族自治县晃山新城酒店B栋4楼</v>
          </cell>
          <cell r="I513" t="str">
            <v>营业</v>
          </cell>
          <cell r="J513" t="str">
            <v>4</v>
          </cell>
          <cell r="K513" t="str">
            <v>327</v>
          </cell>
          <cell r="L513" t="str">
            <v>新晃晃洲电影城有限公司</v>
          </cell>
        </row>
        <row r="514">
          <cell r="B514">
            <v>43052701</v>
          </cell>
          <cell r="C514" t="str">
            <v>湖南省新宁县新都国际影城</v>
          </cell>
          <cell r="D514" t="str">
            <v>湖南楚湘影业有限责任公司</v>
          </cell>
          <cell r="E514" t="str">
            <v>邵阳市</v>
          </cell>
          <cell r="F514" t="str">
            <v>新宁县</v>
          </cell>
          <cell r="G514" t="str">
            <v>2018-12-13</v>
          </cell>
          <cell r="H514" t="str">
            <v>湖南省邵阳市新宁县金石镇舜皇大道与松园路交汇处崀山商业广场三楼</v>
          </cell>
          <cell r="I514" t="str">
            <v>营业</v>
          </cell>
          <cell r="J514" t="str">
            <v>5</v>
          </cell>
          <cell r="K514" t="str">
            <v>592</v>
          </cell>
          <cell r="L514" t="str">
            <v>新宁县新影文化传媒有限公司</v>
          </cell>
        </row>
        <row r="515">
          <cell r="B515">
            <v>43022801</v>
          </cell>
          <cell r="C515" t="str">
            <v>湖南省株洲市中影嘉华影城</v>
          </cell>
          <cell r="D515" t="str">
            <v>深圳市中影南方电影新干线有限公司</v>
          </cell>
          <cell r="E515" t="str">
            <v>株洲市</v>
          </cell>
          <cell r="F515" t="str">
            <v>芦淞区</v>
          </cell>
          <cell r="G515" t="str">
            <v>2018-12-17</v>
          </cell>
          <cell r="H515" t="str">
            <v>湖南省株洲市芦淞区建设南路338号汉华国际商业城501号</v>
          </cell>
          <cell r="I515" t="str">
            <v>营业</v>
          </cell>
          <cell r="J515" t="str">
            <v>7</v>
          </cell>
          <cell r="K515" t="str">
            <v>964</v>
          </cell>
          <cell r="L515" t="str">
            <v>湖南中影嘉华影城有限公司</v>
          </cell>
        </row>
        <row r="516">
          <cell r="B516">
            <v>43012511</v>
          </cell>
          <cell r="C516" t="str">
            <v>湖南省长沙市金逸影城福晟IMAX店</v>
          </cell>
          <cell r="D516" t="str">
            <v>广州金逸珠江电影院线有限公司</v>
          </cell>
          <cell r="E516" t="str">
            <v>长沙市</v>
          </cell>
          <cell r="F516" t="str">
            <v>开福区</v>
          </cell>
          <cell r="G516" t="str">
            <v>2018-12-21</v>
          </cell>
          <cell r="H516" t="str">
            <v>华中湖南省长沙市开福区秀峰街道兴联社区兴联路360号福晟钱隆国际8号楼第四层</v>
          </cell>
          <cell r="I516" t="str">
            <v>营业</v>
          </cell>
          <cell r="J516" t="str">
            <v>8</v>
          </cell>
          <cell r="K516" t="str">
            <v>1644</v>
          </cell>
          <cell r="L516" t="str">
            <v>长沙金逸电影放映有限公司开福分公司</v>
          </cell>
        </row>
        <row r="517">
          <cell r="B517">
            <v>43092501</v>
          </cell>
          <cell r="C517" t="str">
            <v>湖南省娄底市新化县横店电影城</v>
          </cell>
          <cell r="D517" t="str">
            <v>横店影视股份有限公司</v>
          </cell>
          <cell r="E517" t="str">
            <v>娄底市</v>
          </cell>
          <cell r="F517" t="str">
            <v>新化县</v>
          </cell>
          <cell r="G517" t="str">
            <v>2018-12-28</v>
          </cell>
          <cell r="H517" t="str">
            <v>湖南省娄底市新化县上梅东路东方城市广场四楼</v>
          </cell>
          <cell r="I517" t="str">
            <v>营业</v>
          </cell>
          <cell r="J517" t="str">
            <v>6</v>
          </cell>
          <cell r="K517" t="str">
            <v>812</v>
          </cell>
          <cell r="L517" t="str">
            <v>横店影视股份有限公司新化分公司</v>
          </cell>
        </row>
        <row r="518">
          <cell r="B518">
            <v>43012411</v>
          </cell>
          <cell r="C518" t="str">
            <v>湖南省长沙县太平洋影城（星城艾美店）</v>
          </cell>
          <cell r="D518" t="str">
            <v>四川太平洋电影院线有限责任公司</v>
          </cell>
          <cell r="E518" t="str">
            <v>长沙市</v>
          </cell>
          <cell r="F518" t="str">
            <v>长沙县</v>
          </cell>
          <cell r="G518" t="str">
            <v>2018-12-21</v>
          </cell>
          <cell r="H518" t="str">
            <v>湖南省长沙县湘龙街道西霞路79号艾美潇湘17栋3楼</v>
          </cell>
          <cell r="I518" t="str">
            <v>营业</v>
          </cell>
          <cell r="J518" t="str">
            <v>6</v>
          </cell>
          <cell r="K518" t="str">
            <v>600</v>
          </cell>
          <cell r="L518" t="str">
            <v>长沙艾美太平洋电影放映有限公司</v>
          </cell>
        </row>
        <row r="519">
          <cell r="B519">
            <v>43063601</v>
          </cell>
          <cell r="C519" t="str">
            <v>湖南省湘阴县芒果经典巨幕影城</v>
          </cell>
          <cell r="D519" t="str">
            <v>湖南楚湘影业有限责任公司</v>
          </cell>
          <cell r="E519" t="str">
            <v>岳阳市</v>
          </cell>
          <cell r="F519" t="str">
            <v>湘阴县</v>
          </cell>
          <cell r="G519" t="str">
            <v>2018-12-21</v>
          </cell>
          <cell r="H519" t="str">
            <v>湖南省岳阳市湘阴县文星镇旭东路德泉华城商业广场4楼</v>
          </cell>
          <cell r="I519" t="str">
            <v>营业</v>
          </cell>
          <cell r="J519" t="str">
            <v>8</v>
          </cell>
          <cell r="K519" t="str">
            <v>826</v>
          </cell>
          <cell r="L519" t="str">
            <v>湘阴县巨幕文化传媒有限公司</v>
          </cell>
        </row>
        <row r="520">
          <cell r="B520">
            <v>43092601</v>
          </cell>
          <cell r="C520" t="str">
            <v>湖南省娄底市潇湘冷江影城</v>
          </cell>
          <cell r="D520" t="str">
            <v>湖南潇湘影视传播有限责任公司</v>
          </cell>
          <cell r="E520" t="str">
            <v>娄底市</v>
          </cell>
          <cell r="F520" t="str">
            <v>冷水江市</v>
          </cell>
          <cell r="G520" t="str">
            <v>2019-01-08</v>
          </cell>
          <cell r="H520" t="str">
            <v>华中湖南省娄底市冷水江市锑都中路信和商业广场裙楼5楼5005号</v>
          </cell>
          <cell r="I520" t="str">
            <v>营业</v>
          </cell>
          <cell r="J520" t="str">
            <v>6</v>
          </cell>
          <cell r="K520" t="str">
            <v>789</v>
          </cell>
          <cell r="L520" t="str">
            <v>湖南潇湘冷江影视传媒有限公司</v>
          </cell>
        </row>
        <row r="521">
          <cell r="B521">
            <v>43084801</v>
          </cell>
          <cell r="C521" t="str">
            <v>湖南省常德市左岸影城</v>
          </cell>
          <cell r="D521" t="str">
            <v>深圳市中影南方电影新干线有限公司</v>
          </cell>
          <cell r="E521" t="str">
            <v>常德市</v>
          </cell>
          <cell r="F521" t="str">
            <v>武陵区</v>
          </cell>
          <cell r="G521" t="str">
            <v>2019-01-08</v>
          </cell>
          <cell r="H521" t="str">
            <v>华中湖南省常德市武陵区府坪街道百街口社区百街口巷与和平街交汇处金钻广场F组团六层</v>
          </cell>
          <cell r="I521" t="str">
            <v>营业</v>
          </cell>
          <cell r="J521" t="str">
            <v>7</v>
          </cell>
          <cell r="K521" t="str">
            <v>1011</v>
          </cell>
          <cell r="L521" t="str">
            <v>常德左岸电影城有限公司</v>
          </cell>
        </row>
        <row r="522">
          <cell r="B522">
            <v>43012711</v>
          </cell>
          <cell r="C522" t="str">
            <v>湖南省长沙市芒果凤凰海影城</v>
          </cell>
          <cell r="D522" t="str">
            <v>湖南楚湘影业有限责任公司</v>
          </cell>
          <cell r="E522" t="str">
            <v>长沙市</v>
          </cell>
          <cell r="F522" t="str">
            <v>开福区</v>
          </cell>
          <cell r="G522" t="str">
            <v>2019-01-08</v>
          </cell>
          <cell r="H522" t="str">
            <v>华中湖南省长沙市开福区晴岚路68号北辰凤凰天阶苑B1E1区</v>
          </cell>
          <cell r="I522" t="str">
            <v>营业</v>
          </cell>
          <cell r="J522" t="str">
            <v>10</v>
          </cell>
          <cell r="K522" t="str">
            <v>447</v>
          </cell>
          <cell r="L522" t="str">
            <v>湖南芒果凤凰海电影放映有限公司</v>
          </cell>
        </row>
        <row r="523">
          <cell r="B523">
            <v>43012911</v>
          </cell>
          <cell r="C523" t="str">
            <v>湖南省长沙市大乐影城洋湖店</v>
          </cell>
          <cell r="D523" t="str">
            <v>湖南潇湘影视传播有限责任公司</v>
          </cell>
          <cell r="E523" t="str">
            <v>长沙市</v>
          </cell>
          <cell r="F523" t="str">
            <v>岳麓区</v>
          </cell>
          <cell r="G523" t="str">
            <v>2019-01-11</v>
          </cell>
          <cell r="H523" t="str">
            <v>华中湖南省长沙市岳麓区学士街道学士路177号福天洋湖时代苑17栋410号</v>
          </cell>
          <cell r="I523" t="str">
            <v>营业</v>
          </cell>
          <cell r="J523" t="str">
            <v>12</v>
          </cell>
          <cell r="K523" t="str">
            <v>1113</v>
          </cell>
          <cell r="L523" t="str">
            <v>长沙大乐影城有限公司洋湖分公司</v>
          </cell>
        </row>
        <row r="524">
          <cell r="B524">
            <v>43012611</v>
          </cell>
          <cell r="C524" t="str">
            <v>湖南省长沙市中影国际影城凯德壹中心店</v>
          </cell>
          <cell r="D524" t="str">
            <v>中影数字院线（北京）有限公司</v>
          </cell>
          <cell r="E524" t="str">
            <v>长沙市</v>
          </cell>
          <cell r="F524" t="str">
            <v>岳麓区</v>
          </cell>
          <cell r="G524" t="str">
            <v>2019-01-16</v>
          </cell>
          <cell r="H524" t="str">
            <v>湖南省长沙市岳麓区观沙岭街道茶子山东路112号凯德壹中心L4层33号</v>
          </cell>
          <cell r="I524" t="str">
            <v>营业</v>
          </cell>
          <cell r="J524" t="str">
            <v>8</v>
          </cell>
          <cell r="K524" t="str">
            <v>1446</v>
          </cell>
          <cell r="L524" t="str">
            <v>长沙中影华腾电影城有限公司</v>
          </cell>
        </row>
        <row r="525">
          <cell r="B525">
            <v>43132301</v>
          </cell>
          <cell r="C525" t="str">
            <v>湖南省保靖县中影南方国际影城</v>
          </cell>
          <cell r="D525" t="str">
            <v>深圳市中影南方电影新干线有限公司</v>
          </cell>
          <cell r="E525" t="str">
            <v>湘西土家族苗族自治州</v>
          </cell>
          <cell r="F525" t="str">
            <v>保靖县</v>
          </cell>
          <cell r="G525" t="str">
            <v>2019-01-24</v>
          </cell>
          <cell r="H525" t="str">
            <v>华中湖南省湘西土家族苗族自治州保靖县迁陵镇沿江大道江山壹号9栋三楼</v>
          </cell>
          <cell r="I525" t="str">
            <v>营业</v>
          </cell>
          <cell r="J525" t="str">
            <v>4</v>
          </cell>
          <cell r="K525" t="str">
            <v>424</v>
          </cell>
          <cell r="L525" t="str">
            <v>保靖中影电影城有限公司</v>
          </cell>
        </row>
        <row r="526">
          <cell r="B526">
            <v>43012811</v>
          </cell>
          <cell r="C526" t="str">
            <v>湖南省长沙县名联影城</v>
          </cell>
          <cell r="D526" t="str">
            <v>湖南潇湘影视传播有限责任公司</v>
          </cell>
          <cell r="E526" t="str">
            <v>长沙市</v>
          </cell>
          <cell r="F526" t="str">
            <v>长沙县</v>
          </cell>
          <cell r="G526" t="str">
            <v>2019-01-24</v>
          </cell>
          <cell r="H526" t="str">
            <v>湖南省长沙县星沙街道开元路45号卜蜂莲花1楼</v>
          </cell>
          <cell r="I526" t="str">
            <v>营业</v>
          </cell>
          <cell r="J526" t="str">
            <v>8</v>
          </cell>
          <cell r="K526" t="str">
            <v>1160</v>
          </cell>
          <cell r="L526" t="str">
            <v>长沙县名联影城有限公司</v>
          </cell>
        </row>
        <row r="527">
          <cell r="B527">
            <v>43123001</v>
          </cell>
          <cell r="C527" t="str">
            <v>湖南省怀化市麻阳万象国际影城</v>
          </cell>
          <cell r="D527" t="str">
            <v>湖南潇湘影视传播有限责任公司</v>
          </cell>
          <cell r="E527" t="str">
            <v>怀化市</v>
          </cell>
          <cell r="F527" t="str">
            <v>麻阳苗族自治县</v>
          </cell>
          <cell r="G527" t="str">
            <v>2019-01-25</v>
          </cell>
          <cell r="H527" t="str">
            <v>湖南省怀化市麻阳苗族自治县富州南路与五一西路交汇处财富中心五楼503-504</v>
          </cell>
          <cell r="I527" t="str">
            <v>营业</v>
          </cell>
          <cell r="J527" t="str">
            <v>3</v>
          </cell>
          <cell r="K527" t="str">
            <v>209</v>
          </cell>
          <cell r="L527" t="str">
            <v>麻阳万象国际影城</v>
          </cell>
        </row>
        <row r="528">
          <cell r="B528">
            <v>43013111</v>
          </cell>
          <cell r="C528" t="str">
            <v>湖南省长沙市泰禾影城开福IMAX店</v>
          </cell>
          <cell r="D528" t="str">
            <v>中影数字院线（北京）有限公司</v>
          </cell>
          <cell r="E528" t="str">
            <v>长沙市</v>
          </cell>
          <cell r="F528" t="str">
            <v>开福区</v>
          </cell>
          <cell r="G528" t="str">
            <v>2019-01-28</v>
          </cell>
          <cell r="H528" t="str">
            <v>湖南省长沙市开福区浏阳河街道福元西路508号2-3层</v>
          </cell>
          <cell r="I528" t="str">
            <v>营业</v>
          </cell>
          <cell r="J528" t="str">
            <v>8</v>
          </cell>
          <cell r="K528" t="str">
            <v>1183</v>
          </cell>
          <cell r="L528" t="str">
            <v>长沙福泰瑞禾影院管理有限公司</v>
          </cell>
        </row>
        <row r="529">
          <cell r="B529">
            <v>43044101</v>
          </cell>
          <cell r="C529" t="str">
            <v>湖南省衡阳市常宁市蒂雅慕影城</v>
          </cell>
          <cell r="D529" t="str">
            <v>广东大地电影院线股份有限公司</v>
          </cell>
          <cell r="E529" t="str">
            <v>衡阳市</v>
          </cell>
          <cell r="F529" t="str">
            <v>常宁市</v>
          </cell>
          <cell r="G529" t="str">
            <v>2019-01-28</v>
          </cell>
          <cell r="H529" t="str">
            <v>湖南省衡阳市常宁市泉峰东路18号中银时代广场五楼</v>
          </cell>
          <cell r="I529" t="str">
            <v>营业</v>
          </cell>
          <cell r="J529" t="str">
            <v>6</v>
          </cell>
          <cell r="K529" t="str">
            <v>723</v>
          </cell>
          <cell r="L529" t="str">
            <v>常宁市蒂雅慕影城有限公司</v>
          </cell>
        </row>
        <row r="530">
          <cell r="B530">
            <v>43113201</v>
          </cell>
          <cell r="C530" t="str">
            <v>湖南省永州市东安县芒果长浩影城</v>
          </cell>
          <cell r="D530" t="str">
            <v>湖南楚湘影业有限责任公司</v>
          </cell>
          <cell r="E530" t="str">
            <v>永州市</v>
          </cell>
          <cell r="F530" t="str">
            <v>东安县</v>
          </cell>
          <cell r="G530" t="str">
            <v>2019-01-28</v>
          </cell>
          <cell r="H530" t="str">
            <v>华中湖南省永州市东安县白牙市镇东安小镇大世界购物中心C区2、3楼</v>
          </cell>
          <cell r="I530" t="str">
            <v>营业</v>
          </cell>
          <cell r="J530" t="str">
            <v>6</v>
          </cell>
          <cell r="K530" t="str">
            <v>640</v>
          </cell>
          <cell r="L530" t="str">
            <v>永州芒果长浩影业有限公司</v>
          </cell>
        </row>
        <row r="531">
          <cell r="B531">
            <v>43103901</v>
          </cell>
          <cell r="C531" t="str">
            <v>湖南省桂阳县好莱坞国际影城</v>
          </cell>
          <cell r="D531" t="str">
            <v>湖南楚湘影业有限责任公司</v>
          </cell>
          <cell r="E531" t="str">
            <v>郴州市</v>
          </cell>
          <cell r="F531" t="str">
            <v>桂阳县</v>
          </cell>
          <cell r="G531" t="str">
            <v>2019-01-28</v>
          </cell>
          <cell r="H531" t="str">
            <v>华中湖南省郴州市桂阳县龙潭街道文化路建筑检测中心（米高国际）109号门面</v>
          </cell>
          <cell r="I531" t="str">
            <v>营业</v>
          </cell>
          <cell r="J531" t="str">
            <v>6</v>
          </cell>
          <cell r="K531" t="str">
            <v>692</v>
          </cell>
          <cell r="L531" t="str">
            <v>桂阳好莱坞影城有限公司</v>
          </cell>
        </row>
        <row r="532">
          <cell r="B532">
            <v>43122901</v>
          </cell>
          <cell r="C532" t="str">
            <v>湖南省怀化市中影菲尔姆国际电影城</v>
          </cell>
          <cell r="D532" t="str">
            <v>湖南楚湘影业有限责任公司</v>
          </cell>
          <cell r="E532" t="str">
            <v>怀化市</v>
          </cell>
          <cell r="F532" t="str">
            <v>鹤城区</v>
          </cell>
          <cell r="G532" t="str">
            <v>2019-02-02</v>
          </cell>
          <cell r="H532" t="str">
            <v>华中湖南省怀化市鹤城区顺天路与天星路交汇处锦绣五溪商业广场四楼</v>
          </cell>
          <cell r="I532" t="str">
            <v>营业</v>
          </cell>
          <cell r="J532" t="str">
            <v>10</v>
          </cell>
          <cell r="K532" t="str">
            <v>1177</v>
          </cell>
          <cell r="L532" t="str">
            <v>怀化市中影菲尔姆电影城有限公司</v>
          </cell>
        </row>
        <row r="533">
          <cell r="B533">
            <v>43013211</v>
          </cell>
          <cell r="C533" t="str">
            <v>湖南长沙UME影城砂之船店</v>
          </cell>
          <cell r="D533" t="str">
            <v>上海华人文化电影院线有限公司</v>
          </cell>
          <cell r="E533" t="str">
            <v>长沙市</v>
          </cell>
          <cell r="F533" t="str">
            <v>望城区</v>
          </cell>
          <cell r="G533" t="str">
            <v>2019-02-02</v>
          </cell>
          <cell r="H533" t="str">
            <v>华中湖南省长沙市望城区月亮岛街道金星北路三段378号砂之船（长沙）奥特莱斯购物中心L3层56号</v>
          </cell>
          <cell r="I533" t="str">
            <v>营业</v>
          </cell>
          <cell r="J533" t="str">
            <v>10</v>
          </cell>
          <cell r="K533" t="str">
            <v>1465</v>
          </cell>
          <cell r="L533" t="str">
            <v>上海思远影视文化传播有限公司长沙望城分公司</v>
          </cell>
        </row>
        <row r="534">
          <cell r="B534">
            <v>43013011</v>
          </cell>
          <cell r="C534" t="str">
            <v>湖南省长沙市万达影城（丽发新城店）</v>
          </cell>
          <cell r="D534" t="str">
            <v>霍尔果斯万达电影院线有限公司</v>
          </cell>
          <cell r="E534" t="str">
            <v>长沙市</v>
          </cell>
          <cell r="F534" t="str">
            <v>天心区</v>
          </cell>
          <cell r="G534" t="str">
            <v>2019-02-03</v>
          </cell>
          <cell r="H534" t="str">
            <v>华中湖南省长沙市天心区万家丽南路二段989号丽发新城丽发商业大楼102号4-5层</v>
          </cell>
          <cell r="I534" t="str">
            <v>营业</v>
          </cell>
          <cell r="J534" t="str">
            <v>11</v>
          </cell>
          <cell r="K534" t="str">
            <v>1339</v>
          </cell>
          <cell r="L534" t="str">
            <v>长沙市泓发影城有限公司</v>
          </cell>
        </row>
        <row r="535">
          <cell r="B535">
            <v>43084901</v>
          </cell>
          <cell r="C535" t="str">
            <v>湖南省临澧县巨幕影城</v>
          </cell>
          <cell r="D535" t="str">
            <v>广州金逸珠江电影院线有限公司</v>
          </cell>
          <cell r="E535" t="str">
            <v>常德市</v>
          </cell>
          <cell r="F535" t="str">
            <v>临澧县</v>
          </cell>
          <cell r="G535" t="str">
            <v>2019-03-15</v>
          </cell>
          <cell r="H535" t="str">
            <v>湖南省常德市临澧县安福街道护城社区居委会朝阳东街玉龙文化广场</v>
          </cell>
          <cell r="I535" t="str">
            <v>营业</v>
          </cell>
          <cell r="J535" t="str">
            <v>7</v>
          </cell>
          <cell r="K535" t="str">
            <v>751</v>
          </cell>
          <cell r="L535" t="str">
            <v>常德市玉龙金逸影视有限公司</v>
          </cell>
        </row>
        <row r="536">
          <cell r="B536">
            <v>43013311</v>
          </cell>
          <cell r="C536" t="str">
            <v>湖南省长沙市中影UL城市影院嘉和店</v>
          </cell>
          <cell r="D536" t="str">
            <v>北京华夏联合电影院线</v>
          </cell>
          <cell r="E536" t="str">
            <v>长沙市</v>
          </cell>
          <cell r="F536" t="str">
            <v>岳麓区</v>
          </cell>
          <cell r="G536" t="str">
            <v>2019-03-15</v>
          </cell>
          <cell r="H536" t="str">
            <v>华中湖南省长沙市岳麓区梅溪湖街道麓松路239号润芳园V栋三层</v>
          </cell>
          <cell r="I536" t="str">
            <v>营业</v>
          </cell>
          <cell r="J536" t="str">
            <v>6</v>
          </cell>
          <cell r="K536" t="str">
            <v>691</v>
          </cell>
          <cell r="L536" t="str">
            <v>长沙嘉珑影城管理有限公司</v>
          </cell>
        </row>
        <row r="537">
          <cell r="B537">
            <v>43013411</v>
          </cell>
          <cell r="C537" t="str">
            <v>湖南省长沙县万达影城中茂城店</v>
          </cell>
          <cell r="D537" t="str">
            <v>霍尔果斯万达电影院线有限公司</v>
          </cell>
          <cell r="E537" t="str">
            <v>长沙市</v>
          </cell>
          <cell r="F537" t="str">
            <v>长沙县</v>
          </cell>
          <cell r="G537" t="str">
            <v>2019-04-15</v>
          </cell>
          <cell r="H537" t="str">
            <v>华中湖南省长沙市长沙县泉塘街道向阳路红星中茂城商业广场4栋5楼5904</v>
          </cell>
          <cell r="I537" t="str">
            <v>营业</v>
          </cell>
          <cell r="J537" t="str">
            <v>7</v>
          </cell>
          <cell r="K537" t="str">
            <v>944</v>
          </cell>
          <cell r="L537" t="str">
            <v>长沙万达国际电影城有限公司中茂城店</v>
          </cell>
        </row>
        <row r="538">
          <cell r="B538">
            <v>43013511</v>
          </cell>
          <cell r="C538" t="str">
            <v>湖南省长沙金逸影城中建悦和店</v>
          </cell>
          <cell r="D538" t="str">
            <v>广州金逸珠江电影院线有限公司</v>
          </cell>
          <cell r="E538" t="str">
            <v>长沙市</v>
          </cell>
          <cell r="F538" t="str">
            <v>长沙县</v>
          </cell>
          <cell r="G538" t="str">
            <v>2019-04-24</v>
          </cell>
          <cell r="H538" t="str">
            <v>华中湖南省长沙市长沙县星沙街道东四路188号中建悦和城26栋3层</v>
          </cell>
          <cell r="I538" t="str">
            <v>营业</v>
          </cell>
          <cell r="J538" t="str">
            <v>11</v>
          </cell>
          <cell r="K538" t="str">
            <v>1284</v>
          </cell>
          <cell r="L538" t="str">
            <v>长沙金逸电影放映有限公司长沙县悦和分公司</v>
          </cell>
        </row>
        <row r="539">
          <cell r="B539">
            <v>43013611</v>
          </cell>
          <cell r="C539" t="str">
            <v>湖南省长沙市万影汇影城</v>
          </cell>
          <cell r="D539" t="str">
            <v>湖北银兴院线影业有限责任公司</v>
          </cell>
          <cell r="E539" t="str">
            <v>长沙市</v>
          </cell>
          <cell r="F539" t="str">
            <v>雨花区</v>
          </cell>
          <cell r="G539" t="str">
            <v>2019-05-16</v>
          </cell>
          <cell r="H539" t="str">
            <v>华中湖南省长沙市雨花区湘府中路48号高升星光天地1-3001商铺</v>
          </cell>
          <cell r="I539" t="str">
            <v>营业</v>
          </cell>
          <cell r="J539" t="str">
            <v>15</v>
          </cell>
          <cell r="K539" t="str">
            <v>1930</v>
          </cell>
          <cell r="L539" t="str">
            <v>湖南银兴电影放映有限责任公司</v>
          </cell>
        </row>
        <row r="540">
          <cell r="B540">
            <v>43063701</v>
          </cell>
          <cell r="C540" t="str">
            <v>湖南省汨罗横店电影城</v>
          </cell>
          <cell r="D540" t="str">
            <v>横店影视股份有限公司</v>
          </cell>
          <cell r="E540" t="str">
            <v>岳阳市</v>
          </cell>
          <cell r="F540" t="str">
            <v>汨罗市</v>
          </cell>
          <cell r="G540" t="str">
            <v>2019-07-17</v>
          </cell>
          <cell r="H540" t="str">
            <v>华中湖南省岳阳市汨罗市建设路屈原桥铁路东侧86号</v>
          </cell>
          <cell r="I540" t="str">
            <v>营业</v>
          </cell>
          <cell r="J540" t="str">
            <v>7</v>
          </cell>
          <cell r="K540" t="str">
            <v>988</v>
          </cell>
          <cell r="L540" t="str">
            <v>横店影视股份有限公司汨罗分公司</v>
          </cell>
        </row>
        <row r="541">
          <cell r="B541">
            <v>43113101</v>
          </cell>
          <cell r="C541" t="str">
            <v>湖南省双牌县大千国际影城</v>
          </cell>
          <cell r="D541" t="str">
            <v>湖南楚湘影业有限责任公司</v>
          </cell>
          <cell r="E541" t="str">
            <v>永州市</v>
          </cell>
          <cell r="F541" t="str">
            <v>双牌县</v>
          </cell>
          <cell r="G541" t="str">
            <v>2019-08-05</v>
          </cell>
          <cell r="H541" t="str">
            <v>湖南省永州市双牌县泷泊镇紫金中路鸿宇世纪广场4楼</v>
          </cell>
          <cell r="I541" t="str">
            <v>营业</v>
          </cell>
          <cell r="J541" t="str">
            <v>3</v>
          </cell>
          <cell r="K541" t="str">
            <v>381</v>
          </cell>
          <cell r="L541" t="str">
            <v>湖南明阳文化传媒有限公司</v>
          </cell>
        </row>
        <row r="542">
          <cell r="B542">
            <v>43072801</v>
          </cell>
          <cell r="C542" t="str">
            <v>湖南省益阳市环宇影院锦绣欣城店</v>
          </cell>
          <cell r="D542" t="str">
            <v>湖南楚湘影业有限责任公司</v>
          </cell>
          <cell r="E542" t="str">
            <v>益阳市</v>
          </cell>
          <cell r="F542" t="str">
            <v>资阳区</v>
          </cell>
          <cell r="G542" t="str">
            <v>2019-08-06</v>
          </cell>
          <cell r="H542" t="str">
            <v>华中湖南省益阳市资阳区长春东路锦绣欣城</v>
          </cell>
          <cell r="I542" t="str">
            <v>营业</v>
          </cell>
          <cell r="J542" t="str">
            <v>11</v>
          </cell>
          <cell r="K542" t="str">
            <v>1097</v>
          </cell>
          <cell r="L542" t="str">
            <v>湖南兴源文化传播有限责任公司</v>
          </cell>
        </row>
        <row r="543">
          <cell r="B543">
            <v>43072901</v>
          </cell>
          <cell r="C543" t="str">
            <v>湖南省益阳市南县正鑫影城</v>
          </cell>
          <cell r="D543" t="str">
            <v>广州金逸珠江电影院线有限公司</v>
          </cell>
          <cell r="E543" t="str">
            <v>益阳市</v>
          </cell>
          <cell r="F543" t="str">
            <v>南县</v>
          </cell>
          <cell r="G543" t="str">
            <v>2019-08-06</v>
          </cell>
          <cell r="H543" t="str">
            <v>华中湖南省益阳市南县南洲镇兴盛东路与沿湖中路交汇处步步高广场四楼</v>
          </cell>
          <cell r="I543" t="str">
            <v>营业</v>
          </cell>
          <cell r="J543" t="str">
            <v>7</v>
          </cell>
          <cell r="K543" t="str">
            <v>881</v>
          </cell>
          <cell r="L543" t="str">
            <v>益阳正鑫文化传媒有限公司</v>
          </cell>
        </row>
        <row r="544">
          <cell r="B544">
            <v>43052801</v>
          </cell>
          <cell r="C544" t="str">
            <v>湖南邵阳潇湘DSN巨幕影城</v>
          </cell>
          <cell r="D544" t="str">
            <v>北京华夏联合电影院线</v>
          </cell>
          <cell r="E544" t="str">
            <v>邵阳市</v>
          </cell>
          <cell r="F544" t="str">
            <v>双清区</v>
          </cell>
          <cell r="G544" t="str">
            <v>2019-08-21</v>
          </cell>
          <cell r="H544" t="str">
            <v>华中湖南省邵阳市双清区宝庆东路866号红星时代广场五层</v>
          </cell>
          <cell r="I544" t="str">
            <v>营业</v>
          </cell>
          <cell r="J544" t="str">
            <v>7</v>
          </cell>
          <cell r="K544" t="str">
            <v>1084</v>
          </cell>
          <cell r="L544" t="str">
            <v>邵阳市潇湘巨幕影城有限公司</v>
          </cell>
        </row>
        <row r="545">
          <cell r="B545">
            <v>43013711</v>
          </cell>
          <cell r="C545" t="str">
            <v>湖南省宁乡市金逸影城</v>
          </cell>
          <cell r="D545" t="str">
            <v>广州金逸珠江电影院线有限公司</v>
          </cell>
          <cell r="E545" t="str">
            <v>长沙市</v>
          </cell>
          <cell r="F545" t="str">
            <v>宁乡市</v>
          </cell>
          <cell r="G545" t="str">
            <v>2019-08-29</v>
          </cell>
          <cell r="H545" t="str">
            <v>华中湖南省长沙市宁乡市历经铺街道新宝塔社区沩江大道1号宁邦大信新都汇第3-4层L301、L401</v>
          </cell>
          <cell r="I545" t="str">
            <v>营业</v>
          </cell>
          <cell r="J545" t="str">
            <v>10</v>
          </cell>
          <cell r="K545" t="str">
            <v>1697</v>
          </cell>
          <cell r="L545" t="str">
            <v>长沙金逸电影放映有限公司宁乡分公司</v>
          </cell>
        </row>
        <row r="546">
          <cell r="B546">
            <v>43013811</v>
          </cell>
          <cell r="C546" t="str">
            <v>湖南省长沙市亿鑫国际影城万家丽店</v>
          </cell>
          <cell r="D546" t="str">
            <v>湖南潇湘影视传播有限责任公司</v>
          </cell>
          <cell r="E546" t="str">
            <v>长沙市</v>
          </cell>
          <cell r="F546" t="str">
            <v>芙蓉区</v>
          </cell>
          <cell r="G546" t="str">
            <v>2019-08-30</v>
          </cell>
          <cell r="H546" t="str">
            <v>华中湖南省长沙市芙蓉区万家丽中路一段188号大润发4楼</v>
          </cell>
          <cell r="I546" t="str">
            <v>营业</v>
          </cell>
          <cell r="J546" t="str">
            <v>13</v>
          </cell>
          <cell r="K546" t="str">
            <v>997</v>
          </cell>
          <cell r="L546" t="str">
            <v>长沙市东郡亿鑫影院管理有限公司</v>
          </cell>
        </row>
        <row r="547">
          <cell r="B547">
            <v>43044201</v>
          </cell>
          <cell r="C547" t="str">
            <v>湖南省祁东县云顶保利影城</v>
          </cell>
          <cell r="D547" t="str">
            <v>湖南潇湘影视传播有限责任公司</v>
          </cell>
          <cell r="E547" t="str">
            <v>衡阳市</v>
          </cell>
          <cell r="F547" t="str">
            <v>祁东县</v>
          </cell>
          <cell r="G547" t="str">
            <v>2019-09-09</v>
          </cell>
          <cell r="H547" t="str">
            <v>湖南省衡阳市祁东县洪桥镇县正中路60号</v>
          </cell>
          <cell r="I547" t="str">
            <v>营业</v>
          </cell>
          <cell r="J547" t="str">
            <v>5</v>
          </cell>
          <cell r="K547" t="str">
            <v>510</v>
          </cell>
          <cell r="L547" t="str">
            <v>祁东县云顶保利影城有限公司</v>
          </cell>
        </row>
        <row r="548">
          <cell r="B548">
            <v>43052901</v>
          </cell>
          <cell r="C548" t="str">
            <v>湖南省邵阳万达影城大汉悦店</v>
          </cell>
          <cell r="D548" t="str">
            <v>霍尔果斯万达电影院线有限公司</v>
          </cell>
          <cell r="E548" t="str">
            <v>邵阳市</v>
          </cell>
          <cell r="F548" t="str">
            <v>双清区</v>
          </cell>
          <cell r="G548" t="str">
            <v>2019-09-25</v>
          </cell>
          <cell r="H548" t="str">
            <v>湖南省邵阳市双清区东风路大汉悦中心4楼</v>
          </cell>
          <cell r="I548" t="str">
            <v>营业</v>
          </cell>
          <cell r="J548" t="str">
            <v>9</v>
          </cell>
          <cell r="K548" t="str">
            <v>1077</v>
          </cell>
          <cell r="L548" t="str">
            <v>长沙万达国际电影城有限公司大汉悦店</v>
          </cell>
        </row>
        <row r="549">
          <cell r="B549">
            <v>43123101</v>
          </cell>
          <cell r="C549" t="str">
            <v>湖南省怀化市东晟电影城</v>
          </cell>
          <cell r="D549" t="str">
            <v>湖南楚湘影业有限责任公司</v>
          </cell>
          <cell r="E549" t="str">
            <v>怀化市</v>
          </cell>
          <cell r="F549" t="str">
            <v>鹤城区</v>
          </cell>
          <cell r="G549" t="str">
            <v>2019-09-29</v>
          </cell>
          <cell r="H549" t="str">
            <v>华中湖南省怀化市鹤城区五溪大道金海广场斜对面东晟佳园三楼</v>
          </cell>
          <cell r="I549" t="str">
            <v>营业</v>
          </cell>
          <cell r="J549" t="str">
            <v>5</v>
          </cell>
          <cell r="K549" t="str">
            <v>705</v>
          </cell>
          <cell r="L549" t="str">
            <v>怀化市东晟电影城有限公司</v>
          </cell>
        </row>
        <row r="550">
          <cell r="B550">
            <v>43013911</v>
          </cell>
          <cell r="C550" t="str">
            <v>湖南省长沙市开福区华夏影城龙湾广场店</v>
          </cell>
          <cell r="D550" t="str">
            <v>北京华夏联合电影院线</v>
          </cell>
          <cell r="E550" t="str">
            <v>长沙市</v>
          </cell>
          <cell r="F550" t="str">
            <v>开福区</v>
          </cell>
          <cell r="G550" t="str">
            <v>2019-09-27</v>
          </cell>
          <cell r="H550" t="str">
            <v>华中湖南省长沙市开福区浏阳河街道福元西路108号龙湾商业广场4层</v>
          </cell>
          <cell r="I550" t="str">
            <v>营业</v>
          </cell>
          <cell r="J550" t="str">
            <v>9</v>
          </cell>
          <cell r="K550" t="str">
            <v>1151</v>
          </cell>
          <cell r="L550" t="str">
            <v>长沙华夏烽韵蕙影院管理有限公司</v>
          </cell>
        </row>
        <row r="551">
          <cell r="B551">
            <v>43085001</v>
          </cell>
          <cell r="C551" t="str">
            <v>湖南省常德市武陵区横店电影城</v>
          </cell>
          <cell r="D551" t="str">
            <v>横店影视股份有限公司</v>
          </cell>
          <cell r="E551" t="str">
            <v>常德市</v>
          </cell>
          <cell r="F551" t="str">
            <v>武陵区</v>
          </cell>
          <cell r="G551" t="str">
            <v>2019-09-30</v>
          </cell>
          <cell r="H551" t="str">
            <v>华中湖南省常德市武陵区永安街道三闾港社区紫缘路三一·翡翠湾商业楼三楼</v>
          </cell>
          <cell r="I551" t="str">
            <v>营业</v>
          </cell>
          <cell r="J551" t="str">
            <v>7</v>
          </cell>
          <cell r="K551" t="str">
            <v>1366</v>
          </cell>
          <cell r="L551" t="str">
            <v>横店影视股份有限公司常德分公司</v>
          </cell>
        </row>
        <row r="552">
          <cell r="B552">
            <v>43113301</v>
          </cell>
          <cell r="C552" t="str">
            <v>湖南省永州市祁阳新天地影城</v>
          </cell>
          <cell r="D552" t="str">
            <v>广州金逸珠江电影院线有限公司</v>
          </cell>
          <cell r="E552" t="str">
            <v>永州市</v>
          </cell>
          <cell r="F552" t="str">
            <v>祁阳县</v>
          </cell>
          <cell r="G552" t="str">
            <v>2019-10-08</v>
          </cell>
          <cell r="H552" t="str">
            <v>华中湖南省永州市祁阳县浯溪街道办事处椒山北路与滨湖路交汇处新天地商业广场1号楼3楼</v>
          </cell>
          <cell r="I552" t="str">
            <v>营业</v>
          </cell>
          <cell r="J552" t="str">
            <v>6</v>
          </cell>
          <cell r="K552" t="str">
            <v>753</v>
          </cell>
          <cell r="L552" t="str">
            <v>祁阳新天地影视文化传媒有限公司</v>
          </cell>
        </row>
        <row r="553">
          <cell r="B553">
            <v>43014011</v>
          </cell>
          <cell r="C553" t="str">
            <v>湖南省长沙市保利国际影城24品店</v>
          </cell>
          <cell r="D553" t="str">
            <v>重庆保利万和电影院线</v>
          </cell>
          <cell r="E553" t="str">
            <v>长沙市</v>
          </cell>
          <cell r="F553" t="str">
            <v>岳麓区</v>
          </cell>
          <cell r="G553" t="str">
            <v>2019-10-12</v>
          </cell>
          <cell r="H553" t="str">
            <v>华中湖南省长沙市岳麓区望岳街道观沙路268号24品生活中心F4层025号</v>
          </cell>
          <cell r="I553" t="str">
            <v>营业</v>
          </cell>
          <cell r="J553" t="str">
            <v>9</v>
          </cell>
          <cell r="K553" t="str">
            <v>1506</v>
          </cell>
          <cell r="L553" t="str">
            <v>湖南沙仑影城有限公司</v>
          </cell>
        </row>
        <row r="554">
          <cell r="B554">
            <v>43015011</v>
          </cell>
          <cell r="C554" t="str">
            <v>湖南省长沙市雨花区太平洋影城湾中心店</v>
          </cell>
          <cell r="D554" t="str">
            <v>四川太平洋电影院线有限责任公司</v>
          </cell>
          <cell r="E554" t="str">
            <v>长沙市</v>
          </cell>
          <cell r="F554" t="str">
            <v>市辖区</v>
          </cell>
          <cell r="G554" t="str">
            <v>2019-10-15</v>
          </cell>
          <cell r="H554" t="str">
            <v>湖南省长沙市雨花区沙湾路339号江河商业中心2栋301房</v>
          </cell>
          <cell r="I554" t="str">
            <v>营业</v>
          </cell>
          <cell r="J554" t="str">
            <v>7</v>
          </cell>
          <cell r="K554" t="str">
            <v>1170</v>
          </cell>
          <cell r="L554" t="str">
            <v>长沙东澜湾太平洋影业有限公司</v>
          </cell>
        </row>
        <row r="555">
          <cell r="B555">
            <v>43063801</v>
          </cell>
          <cell r="C555" t="str">
            <v>湖南省华容县美达影城</v>
          </cell>
          <cell r="D555" t="str">
            <v>湖南潇湘影视传播有限责任公司</v>
          </cell>
          <cell r="E555" t="str">
            <v>岳阳市</v>
          </cell>
          <cell r="F555" t="str">
            <v>华容县</v>
          </cell>
          <cell r="G555" t="str">
            <v>2019-11-19</v>
          </cell>
          <cell r="H555" t="str">
            <v>华中湖南省岳阳市华容县田家湖生态新区华容大道荷花塘路30号</v>
          </cell>
          <cell r="I555" t="str">
            <v>营业</v>
          </cell>
          <cell r="J555" t="str">
            <v>5</v>
          </cell>
          <cell r="K555" t="str">
            <v>698</v>
          </cell>
          <cell r="L555" t="str">
            <v>华容美达影城有限公司</v>
          </cell>
        </row>
        <row r="556">
          <cell r="B556">
            <v>43014111</v>
          </cell>
          <cell r="C556" t="str">
            <v>湖南省长沙市电影先生影院</v>
          </cell>
          <cell r="D556" t="str">
            <v>广东大地电影院线股份有限公司</v>
          </cell>
          <cell r="E556" t="str">
            <v>长沙市</v>
          </cell>
          <cell r="F556" t="str">
            <v>雨花区</v>
          </cell>
          <cell r="G556" t="str">
            <v>2019-11-22</v>
          </cell>
          <cell r="H556" t="str">
            <v>华中湖南省长沙市雨花区长沙大道580号东城港家园2栋401房</v>
          </cell>
          <cell r="I556" t="str">
            <v>营业</v>
          </cell>
          <cell r="J556" t="str">
            <v>5</v>
          </cell>
          <cell r="K556" t="str">
            <v>88</v>
          </cell>
          <cell r="L556" t="str">
            <v>长沙市先生电影放映有限公司</v>
          </cell>
        </row>
        <row r="557">
          <cell r="B557">
            <v>43073001</v>
          </cell>
          <cell r="C557" t="str">
            <v>湖南省益阳市丽都国际影城东部店</v>
          </cell>
          <cell r="D557" t="str">
            <v>湖南楚湘影业有限责任公司</v>
          </cell>
          <cell r="E557" t="str">
            <v>益阳市</v>
          </cell>
          <cell r="F557" t="str">
            <v>赫山区</v>
          </cell>
          <cell r="G557" t="str">
            <v>2019-11-29</v>
          </cell>
          <cell r="H557" t="str">
            <v>湖南省益阳市益阳高新区东部产业园党群活动服务中心</v>
          </cell>
          <cell r="I557" t="str">
            <v>营业</v>
          </cell>
          <cell r="J557" t="str">
            <v>4</v>
          </cell>
          <cell r="K557" t="str">
            <v>159</v>
          </cell>
          <cell r="L557" t="str">
            <v>益阳高新文化传媒有限公司</v>
          </cell>
        </row>
        <row r="558">
          <cell r="B558">
            <v>43123201</v>
          </cell>
          <cell r="C558" t="str">
            <v>湖南省怀化市万达影城广场店</v>
          </cell>
          <cell r="D558" t="str">
            <v>霍尔果斯万达电影院线有限公司</v>
          </cell>
          <cell r="E558" t="str">
            <v>怀化市</v>
          </cell>
          <cell r="F558" t="str">
            <v>市辖区</v>
          </cell>
          <cell r="G558" t="str">
            <v>2019-12-06</v>
          </cell>
          <cell r="H558" t="str">
            <v>湖南省怀化市鹤城区湖天南路与南环路交汇处西北角</v>
          </cell>
          <cell r="I558" t="str">
            <v>营业</v>
          </cell>
          <cell r="J558" t="str">
            <v>8</v>
          </cell>
          <cell r="K558" t="str">
            <v>1124</v>
          </cell>
          <cell r="L558" t="str">
            <v>长沙万达国际电影城有限公司怀化万达广场店</v>
          </cell>
        </row>
        <row r="559">
          <cell r="B559">
            <v>43104001</v>
          </cell>
          <cell r="C559" t="str">
            <v>湖南郴州桂阳悦汇影城</v>
          </cell>
          <cell r="D559" t="str">
            <v>湖南楚湘影业有限责任公司</v>
          </cell>
          <cell r="E559" t="str">
            <v>郴州市</v>
          </cell>
          <cell r="F559" t="str">
            <v>桂阳县</v>
          </cell>
          <cell r="G559" t="str">
            <v>2019-12-13</v>
          </cell>
          <cell r="H559" t="str">
            <v>华中湖南省郴州市桂阳县龙潭东路与文化路交汇处（原宝蓝路旁）宝蓝广场3层</v>
          </cell>
          <cell r="I559" t="str">
            <v>营业</v>
          </cell>
          <cell r="J559" t="str">
            <v>6</v>
          </cell>
          <cell r="K559" t="str">
            <v>854</v>
          </cell>
          <cell r="L559" t="str">
            <v>桂阳悦汇影城有限责任公司</v>
          </cell>
        </row>
        <row r="560">
          <cell r="B560">
            <v>43022901</v>
          </cell>
          <cell r="C560" t="str">
            <v>湖南省攸县美达国际影城</v>
          </cell>
          <cell r="D560" t="str">
            <v>湖南楚湘影业有限责任公司</v>
          </cell>
          <cell r="E560" t="str">
            <v>株洲市</v>
          </cell>
          <cell r="F560" t="str">
            <v>攸县</v>
          </cell>
          <cell r="G560" t="str">
            <v>2019-12-19</v>
          </cell>
          <cell r="H560" t="str">
            <v>湖南省株洲市攸县网岭镇洞井社区洞井铺组财富家园2栋</v>
          </cell>
          <cell r="I560" t="str">
            <v>营业</v>
          </cell>
          <cell r="J560" t="str">
            <v>4</v>
          </cell>
          <cell r="K560" t="str">
            <v>300</v>
          </cell>
          <cell r="L560" t="str">
            <v>攸县美达影城有限公司</v>
          </cell>
        </row>
        <row r="561">
          <cell r="B561">
            <v>43014211</v>
          </cell>
          <cell r="C561" t="str">
            <v>湖南省长沙市翰海中影数字影城（中山亭店）</v>
          </cell>
          <cell r="D561" t="str">
            <v>中影数字院线（北京）有限公司</v>
          </cell>
          <cell r="E561" t="str">
            <v>长沙市</v>
          </cell>
          <cell r="F561" t="str">
            <v>开福区</v>
          </cell>
          <cell r="G561" t="str">
            <v>2019-12-18</v>
          </cell>
          <cell r="H561" t="str">
            <v>长沙市开福区中山路272号青少年宫新场馆C栋</v>
          </cell>
          <cell r="I561" t="str">
            <v>营业</v>
          </cell>
          <cell r="J561" t="str">
            <v>9</v>
          </cell>
          <cell r="K561" t="str">
            <v>1337</v>
          </cell>
          <cell r="L561" t="str">
            <v>湖南翰海文化产业发展有限公司</v>
          </cell>
        </row>
        <row r="562">
          <cell r="B562">
            <v>43014311</v>
          </cell>
          <cell r="C562" t="str">
            <v>湖南省长沙市雨花区星轶影院</v>
          </cell>
          <cell r="D562" t="str">
            <v>中影数字院线（北京）有限公司</v>
          </cell>
          <cell r="E562" t="str">
            <v>长沙市</v>
          </cell>
          <cell r="F562" t="str">
            <v>雨花区</v>
          </cell>
          <cell r="G562" t="str">
            <v>2019-12-26</v>
          </cell>
          <cell r="H562" t="str">
            <v>华中湖南省长沙市雨花区劳动东路与黎托路交叉口长沙高铁吾悦广场第六层Z13号</v>
          </cell>
          <cell r="I562" t="str">
            <v>营业</v>
          </cell>
          <cell r="J562" t="str">
            <v>9</v>
          </cell>
          <cell r="K562" t="str">
            <v>1685</v>
          </cell>
          <cell r="L562" t="str">
            <v>江苏星轶影院管理有限公司长沙雨花分公司</v>
          </cell>
        </row>
        <row r="563">
          <cell r="B563">
            <v>43123301</v>
          </cell>
          <cell r="C563" t="str">
            <v>湖南省溆浦县诺亚方舟国际影城</v>
          </cell>
          <cell r="D563" t="str">
            <v>湖南楚湘影业有限责任公司</v>
          </cell>
          <cell r="E563" t="str">
            <v>怀化市</v>
          </cell>
          <cell r="F563" t="str">
            <v>溆浦县</v>
          </cell>
          <cell r="G563" t="str">
            <v>2019-12-30</v>
          </cell>
          <cell r="H563" t="str">
            <v>华中湖南省怀化市溆浦县卢峰镇胜利街张家湾路126号</v>
          </cell>
          <cell r="I563" t="str">
            <v>营业</v>
          </cell>
          <cell r="J563" t="str">
            <v>5</v>
          </cell>
          <cell r="K563" t="str">
            <v>645</v>
          </cell>
          <cell r="L563" t="str">
            <v>溆浦诺亚方舟影视方舟有限公司</v>
          </cell>
        </row>
        <row r="564">
          <cell r="B564">
            <v>43123401</v>
          </cell>
          <cell r="C564" t="str">
            <v>湖南省溆浦县今朝影城</v>
          </cell>
          <cell r="D564" t="str">
            <v>湖南楚湘影业有限责任公司</v>
          </cell>
          <cell r="E564" t="str">
            <v>怀化市</v>
          </cell>
          <cell r="F564" t="str">
            <v>溆浦县</v>
          </cell>
          <cell r="G564" t="str">
            <v>2019-12-30</v>
          </cell>
          <cell r="H564" t="str">
            <v>华中湖南省怀化市溆浦县低庄镇幸福小区2号楼</v>
          </cell>
          <cell r="I564" t="str">
            <v>营业</v>
          </cell>
          <cell r="J564" t="str">
            <v>2</v>
          </cell>
          <cell r="K564" t="str">
            <v>193</v>
          </cell>
          <cell r="L564" t="str">
            <v>溆浦县今朝影视有限公司</v>
          </cell>
        </row>
        <row r="565">
          <cell r="B565">
            <v>43053001</v>
          </cell>
          <cell r="C565" t="str">
            <v>湖南省洞口县玖和影城</v>
          </cell>
          <cell r="D565" t="str">
            <v>中影数字院线（北京）有限公司</v>
          </cell>
          <cell r="E565" t="str">
            <v>邵阳市</v>
          </cell>
          <cell r="F565" t="str">
            <v>洞口县</v>
          </cell>
          <cell r="G565" t="str">
            <v>2020-01-09</v>
          </cell>
          <cell r="H565" t="str">
            <v>华中湖南省邵阳市洞口县文昌街道文昌南路与凤凰路交汇处玖和星城A1栋301-303室</v>
          </cell>
          <cell r="I565" t="str">
            <v>营业</v>
          </cell>
          <cell r="J565" t="str">
            <v>4</v>
          </cell>
          <cell r="K565" t="str">
            <v>490</v>
          </cell>
          <cell r="L565" t="str">
            <v>洞口县玖和影视有限公司</v>
          </cell>
        </row>
        <row r="566">
          <cell r="B566">
            <v>43123501</v>
          </cell>
          <cell r="C566" t="str">
            <v>湖南省怀化市靖州县信福影城</v>
          </cell>
          <cell r="D566" t="str">
            <v>广东大地电影院线股份有限公司</v>
          </cell>
          <cell r="E566" t="str">
            <v>怀化市</v>
          </cell>
          <cell r="F566" t="str">
            <v>靖州苗族侗族自治县</v>
          </cell>
          <cell r="G566" t="str">
            <v>2020-01-19</v>
          </cell>
          <cell r="H566" t="str">
            <v>华中湖南省怀化市靖州苗族侗族自治县梅林路中央大街2栋401商铺</v>
          </cell>
          <cell r="I566" t="str">
            <v>营业</v>
          </cell>
          <cell r="J566" t="str">
            <v>6</v>
          </cell>
          <cell r="K566" t="str">
            <v>664</v>
          </cell>
          <cell r="L566" t="str">
            <v>靖州县大地信福影城</v>
          </cell>
        </row>
        <row r="567">
          <cell r="B567">
            <v>43113401</v>
          </cell>
          <cell r="C567" t="str">
            <v>湖南省蓝山县芒果巨幕影城</v>
          </cell>
          <cell r="D567" t="str">
            <v>湖南楚湘影业有限责任公司</v>
          </cell>
          <cell r="E567" t="str">
            <v>永州市</v>
          </cell>
          <cell r="F567" t="str">
            <v>蓝山县</v>
          </cell>
          <cell r="G567" t="str">
            <v>2020-01-19</v>
          </cell>
          <cell r="H567" t="str">
            <v>湖南省永州市蓝山县塔峰镇塔峰路1号（电影公司综合楼3楼）</v>
          </cell>
          <cell r="I567" t="str">
            <v>营业</v>
          </cell>
          <cell r="J567" t="str">
            <v>4</v>
          </cell>
          <cell r="K567" t="str">
            <v>628</v>
          </cell>
          <cell r="L567" t="str">
            <v>蓝山县芒果长浩影业有限公司</v>
          </cell>
        </row>
        <row r="568">
          <cell r="B568">
            <v>43104201</v>
          </cell>
          <cell r="C568" t="str">
            <v>湖南省桂阳县好莱坞国际影城中影店</v>
          </cell>
          <cell r="D568" t="str">
            <v>湖南楚湘影业有限责任公司</v>
          </cell>
          <cell r="E568" t="str">
            <v>郴州市</v>
          </cell>
          <cell r="F568" t="str">
            <v>桂阳县</v>
          </cell>
          <cell r="G568" t="str">
            <v>2020-01-19</v>
          </cell>
          <cell r="H568" t="str">
            <v>华中湖南省郴州市桂阳县龙潭街道翡翠路广场一号商业中心3号栋三层</v>
          </cell>
          <cell r="I568" t="str">
            <v>营业</v>
          </cell>
          <cell r="J568" t="str">
            <v>5</v>
          </cell>
          <cell r="K568" t="str">
            <v>617</v>
          </cell>
          <cell r="L568" t="str">
            <v>桂阳好莱坞中影影城有限公司</v>
          </cell>
        </row>
        <row r="569">
          <cell r="B569">
            <v>43032801</v>
          </cell>
          <cell r="C569" t="str">
            <v>湖南省湘乡市中影国际影城</v>
          </cell>
          <cell r="D569" t="str">
            <v>中影数字院线（北京）有限公司</v>
          </cell>
          <cell r="E569" t="str">
            <v>湘潭市</v>
          </cell>
          <cell r="F569" t="str">
            <v>湘乡市</v>
          </cell>
          <cell r="G569" t="str">
            <v>2020-01-19</v>
          </cell>
          <cell r="H569" t="str">
            <v>湖南省湘乡市东山办事处东山南路东山国际商业中心7栋4楼</v>
          </cell>
          <cell r="I569" t="str">
            <v>营业</v>
          </cell>
          <cell r="J569" t="str">
            <v>6</v>
          </cell>
          <cell r="K569" t="str">
            <v>663</v>
          </cell>
          <cell r="L569" t="str">
            <v>湘乡演逸文化传媒有限公司</v>
          </cell>
        </row>
        <row r="570">
          <cell r="B570">
            <v>43104101</v>
          </cell>
          <cell r="C570" t="str">
            <v>湖南省郴州市桂阳中数金都汇影城</v>
          </cell>
          <cell r="D570" t="str">
            <v>中影数字院线（北京）有限公司</v>
          </cell>
          <cell r="E570" t="str">
            <v>郴州市</v>
          </cell>
          <cell r="F570" t="str">
            <v>桂阳县</v>
          </cell>
          <cell r="G570" t="str">
            <v>2020-01-20</v>
          </cell>
          <cell r="H570" t="str">
            <v>华中湖南省郴州市桂阳县龙潭街道园艺路53-55号（欧阳海广场旁D3栋）第五层</v>
          </cell>
          <cell r="I570" t="str">
            <v>营业</v>
          </cell>
          <cell r="J570" t="str">
            <v>9</v>
          </cell>
          <cell r="K570" t="str">
            <v>852</v>
          </cell>
          <cell r="L570" t="str">
            <v>桂阳金都汇娱乐美食购物中心有限公司</v>
          </cell>
        </row>
        <row r="571">
          <cell r="B571">
            <v>43053101</v>
          </cell>
          <cell r="C571" t="str">
            <v>湖南省邵东县潇湘启耀影城</v>
          </cell>
          <cell r="D571" t="str">
            <v>湖南潇湘影视传播有限责任公司</v>
          </cell>
          <cell r="E571" t="str">
            <v>邵阳市</v>
          </cell>
          <cell r="F571" t="str">
            <v>邵东县</v>
          </cell>
          <cell r="G571" t="str">
            <v>2020-01-20</v>
          </cell>
          <cell r="H571" t="str">
            <v>湖南省邵阳市邵东县宋家塘办事处北岭路1168号</v>
          </cell>
          <cell r="I571" t="str">
            <v>营业</v>
          </cell>
          <cell r="J571" t="str">
            <v>6</v>
          </cell>
          <cell r="K571" t="str">
            <v>554</v>
          </cell>
          <cell r="L571" t="str">
            <v>邵东县启耀影视有限公司</v>
          </cell>
        </row>
        <row r="572">
          <cell r="B572">
            <v>43053201</v>
          </cell>
          <cell r="C572" t="str">
            <v>湖南省邵阳市金马影城</v>
          </cell>
          <cell r="D572" t="str">
            <v>湖南楚湘影业有限责任公司</v>
          </cell>
          <cell r="E572" t="str">
            <v>邵阳市</v>
          </cell>
          <cell r="F572" t="str">
            <v>大祥区</v>
          </cell>
          <cell r="G572" t="str">
            <v>2020-01-21</v>
          </cell>
          <cell r="H572" t="str">
            <v>华中湖南省邵阳市大祥区邵州路瑞祥花园一号楼3楼</v>
          </cell>
          <cell r="I572" t="str">
            <v>营业</v>
          </cell>
          <cell r="J572" t="str">
            <v>7</v>
          </cell>
          <cell r="K572" t="str">
            <v>658</v>
          </cell>
          <cell r="L572" t="str">
            <v>邵阳金马影视文化有限公司</v>
          </cell>
        </row>
        <row r="573">
          <cell r="B573">
            <v>43132401</v>
          </cell>
          <cell r="C573" t="str">
            <v>湖南省龙山县里耶楚湘电影城</v>
          </cell>
          <cell r="D573" t="str">
            <v>湖南楚湘影业有限责任公司</v>
          </cell>
          <cell r="E573" t="str">
            <v>湘西土家族苗族自治州</v>
          </cell>
          <cell r="F573" t="str">
            <v>龙山县</v>
          </cell>
          <cell r="G573" t="str">
            <v>2020-01-21</v>
          </cell>
          <cell r="H573" t="str">
            <v>华中湖南省湘西土家族苗族自治州龙山县里耶镇秦城路8号楼2楼</v>
          </cell>
          <cell r="I573" t="str">
            <v>营业</v>
          </cell>
          <cell r="J573" t="str">
            <v>2</v>
          </cell>
          <cell r="K573" t="str">
            <v>207</v>
          </cell>
          <cell r="L573" t="str">
            <v>龙山星诚影院管理有限公司</v>
          </cell>
        </row>
        <row r="574">
          <cell r="B574">
            <v>43113501</v>
          </cell>
          <cell r="C574" t="str">
            <v>湖南省新田县诚丰影城</v>
          </cell>
          <cell r="D574" t="str">
            <v>湖南楚湘影业有限责任公司</v>
          </cell>
          <cell r="E574" t="str">
            <v>永州市</v>
          </cell>
          <cell r="F574" t="str">
            <v>新田县</v>
          </cell>
          <cell r="G574" t="str">
            <v>2020-01-20</v>
          </cell>
          <cell r="H574" t="str">
            <v>华中湖南省永州市新田县龙泉镇新华西路与同心路交汇处（星中心四楼）</v>
          </cell>
          <cell r="I574" t="str">
            <v>营业</v>
          </cell>
          <cell r="J574" t="str">
            <v>7</v>
          </cell>
          <cell r="K574" t="str">
            <v>708</v>
          </cell>
          <cell r="L574" t="str">
            <v>永州尚可影城有限公司</v>
          </cell>
        </row>
        <row r="575">
          <cell r="B575">
            <v>43044301</v>
          </cell>
          <cell r="C575" t="str">
            <v>湖南省祁东县芒果影城</v>
          </cell>
          <cell r="D575" t="str">
            <v>湖南楚湘影业有限责任公司</v>
          </cell>
          <cell r="E575" t="str">
            <v>衡阳市</v>
          </cell>
          <cell r="F575" t="str">
            <v>祁东县</v>
          </cell>
          <cell r="G575" t="str">
            <v>2020-01-21</v>
          </cell>
          <cell r="H575" t="str">
            <v>华中湖南省衡阳市祁东县玉合街道竹苑路北侧金鼎江山1栋401</v>
          </cell>
          <cell r="I575" t="str">
            <v>营业</v>
          </cell>
          <cell r="J575" t="str">
            <v>4</v>
          </cell>
          <cell r="K575" t="str">
            <v>378</v>
          </cell>
          <cell r="L575" t="str">
            <v>祁东县芒果影城有限责任公司</v>
          </cell>
        </row>
        <row r="576">
          <cell r="B576">
            <v>43104301</v>
          </cell>
          <cell r="C576" t="str">
            <v>湖南省郴州市林邑国际影城</v>
          </cell>
          <cell r="D576" t="str">
            <v>湖南楚湘影业有限责任公司</v>
          </cell>
          <cell r="E576" t="str">
            <v>郴州市</v>
          </cell>
          <cell r="F576" t="str">
            <v>苏仙区</v>
          </cell>
          <cell r="G576" t="str">
            <v>2020-01-22</v>
          </cell>
          <cell r="H576" t="str">
            <v>华中湖南省郴州市苏仙区白露塘镇林邑大道惠园小区综合楼5楼</v>
          </cell>
          <cell r="I576" t="str">
            <v>营业</v>
          </cell>
          <cell r="J576" t="str">
            <v>3</v>
          </cell>
          <cell r="K576" t="str">
            <v>361</v>
          </cell>
          <cell r="L576" t="str">
            <v>郴州林邑国际影城有限公司</v>
          </cell>
        </row>
        <row r="577">
          <cell r="B577">
            <v>43113801</v>
          </cell>
          <cell r="C577" t="str">
            <v>湖南省新田县九州森美国际影城</v>
          </cell>
          <cell r="D577" t="str">
            <v>北京九州中原数字电影院线</v>
          </cell>
          <cell r="E577" t="str">
            <v>永州市</v>
          </cell>
          <cell r="F577" t="str">
            <v>新田县</v>
          </cell>
          <cell r="G577" t="str">
            <v>2020-01-22</v>
          </cell>
          <cell r="H577" t="str">
            <v>湖南省永州市新田县龙泉镇龙泉路与双碧街交叉口西南角四楼（尚品国际小区）</v>
          </cell>
          <cell r="I577" t="str">
            <v>营业</v>
          </cell>
          <cell r="J577" t="str">
            <v>7</v>
          </cell>
          <cell r="K577" t="str">
            <v>844</v>
          </cell>
          <cell r="L577" t="str">
            <v>新田森美影城管理有限公司</v>
          </cell>
        </row>
        <row r="578">
          <cell r="B578">
            <v>43123601</v>
          </cell>
          <cell r="C578" t="str">
            <v>湖南省辰溪县中影国线影城金润广场店</v>
          </cell>
          <cell r="D578" t="str">
            <v>深圳市中影南方电影新干线有限公司</v>
          </cell>
          <cell r="E578" t="str">
            <v>怀化市</v>
          </cell>
          <cell r="F578" t="str">
            <v>辰溪县</v>
          </cell>
          <cell r="G578" t="str">
            <v>2020-05-09</v>
          </cell>
          <cell r="H578" t="str">
            <v>华中湖南省怀化市辰溪县辰阳镇先锋东路新金润广场1号楼</v>
          </cell>
          <cell r="I578" t="str">
            <v>营业</v>
          </cell>
          <cell r="J578" t="str">
            <v>6</v>
          </cell>
          <cell r="K578" t="str">
            <v>1208</v>
          </cell>
          <cell r="L578" t="str">
            <v>辰溪县中影国线影业有限公司</v>
          </cell>
        </row>
        <row r="579">
          <cell r="B579">
            <v>43014411</v>
          </cell>
          <cell r="C579" t="str">
            <v>湖南省长沙市美达影城</v>
          </cell>
          <cell r="D579" t="str">
            <v>湖南潇湘影视传播有限责任公司</v>
          </cell>
          <cell r="E579" t="str">
            <v>长沙市</v>
          </cell>
          <cell r="F579" t="str">
            <v>望城区</v>
          </cell>
          <cell r="G579" t="str">
            <v>2020-06-12</v>
          </cell>
          <cell r="H579" t="str">
            <v>湖南省长沙市望城区月亮岛街道润和星城57#（润和彩虹Mall）四楼</v>
          </cell>
          <cell r="I579" t="str">
            <v>营业</v>
          </cell>
          <cell r="J579" t="str">
            <v>7</v>
          </cell>
          <cell r="K579" t="str">
            <v>1005</v>
          </cell>
          <cell r="L579" t="str">
            <v>长沙美达影城有限公司</v>
          </cell>
        </row>
        <row r="580">
          <cell r="B580">
            <v>43014511</v>
          </cell>
          <cell r="C580" t="str">
            <v>湖南省长沙市中影南方VIP影城万家丽家居广场店</v>
          </cell>
          <cell r="D580" t="str">
            <v>深圳市中影南方电影新干线有限公司</v>
          </cell>
          <cell r="E580" t="str">
            <v>长沙市</v>
          </cell>
          <cell r="F580" t="str">
            <v>芙蓉区</v>
          </cell>
          <cell r="G580" t="str">
            <v>2020-08-10</v>
          </cell>
          <cell r="H580" t="str">
            <v>湖南省长沙市芙蓉区东屯渡街道万家丽中路一段85号负一层C区01号</v>
          </cell>
          <cell r="I580" t="str">
            <v>营业</v>
          </cell>
          <cell r="J580" t="str">
            <v>8</v>
          </cell>
          <cell r="K580" t="str">
            <v>748</v>
          </cell>
          <cell r="L580" t="str">
            <v>长沙海视文化传媒有限公司</v>
          </cell>
        </row>
        <row r="581">
          <cell r="B581">
            <v>43014611</v>
          </cell>
          <cell r="C581" t="str">
            <v>湖南省长沙市摩天轮国际影城</v>
          </cell>
          <cell r="D581" t="str">
            <v>湖南潇湘影视传播有限责任公司</v>
          </cell>
          <cell r="E581" t="str">
            <v>长沙市</v>
          </cell>
          <cell r="F581" t="str">
            <v>开福区</v>
          </cell>
          <cell r="G581" t="str">
            <v>2020-08-28</v>
          </cell>
          <cell r="H581" t="str">
            <v>湖南省长沙市开福区洪山街道三一大道485号长沙世界之窗有限公司巴比伦空中花园</v>
          </cell>
          <cell r="I581" t="str">
            <v>营业</v>
          </cell>
          <cell r="J581" t="str">
            <v>5</v>
          </cell>
          <cell r="K581" t="str">
            <v>456</v>
          </cell>
          <cell r="L581" t="str">
            <v>长沙市摩天轮影视文化有限公司</v>
          </cell>
        </row>
        <row r="582">
          <cell r="B582">
            <v>43053301</v>
          </cell>
          <cell r="C582" t="str">
            <v>湖南省邵阳市中数国际影城</v>
          </cell>
          <cell r="D582" t="str">
            <v>中影数字院线（北京）有限公司</v>
          </cell>
          <cell r="E582" t="str">
            <v>邵阳市</v>
          </cell>
          <cell r="F582" t="str">
            <v>双清区</v>
          </cell>
          <cell r="G582" t="str">
            <v>2020-09-16</v>
          </cell>
          <cell r="H582" t="str">
            <v>华中湖南省邵阳市双清区石桥街道邵阳大道与建设南路交汇处步步高商业连锁公司邵阳分公司五楼</v>
          </cell>
          <cell r="I582" t="str">
            <v>营业</v>
          </cell>
          <cell r="J582" t="str">
            <v>8</v>
          </cell>
          <cell r="K582" t="str">
            <v>1500</v>
          </cell>
          <cell r="L582" t="str">
            <v>邵阳市中数国际影城有限公司</v>
          </cell>
        </row>
        <row r="583">
          <cell r="B583">
            <v>43044401</v>
          </cell>
          <cell r="C583" t="str">
            <v>湖南省衡阳市耒阳市景强国际电影城</v>
          </cell>
          <cell r="D583" t="str">
            <v>广东大地电影院线股份有限公司</v>
          </cell>
          <cell r="E583" t="str">
            <v>衡阳市</v>
          </cell>
          <cell r="F583" t="str">
            <v>耒阳市</v>
          </cell>
          <cell r="G583" t="str">
            <v>2020-09-24</v>
          </cell>
          <cell r="H583" t="str">
            <v>华中湖南省衡阳市耒阳市五里牌街道办事处金星居委会体育路五环星城，1幢2层0203</v>
          </cell>
          <cell r="I583" t="str">
            <v>营业</v>
          </cell>
          <cell r="J583" t="str">
            <v>5</v>
          </cell>
          <cell r="K583" t="str">
            <v>382</v>
          </cell>
          <cell r="L583" t="str">
            <v>耒阳市景强文化传媒有限公司</v>
          </cell>
        </row>
        <row r="584">
          <cell r="B584">
            <v>43085101</v>
          </cell>
          <cell r="C584" t="str">
            <v>湖南省常德市津市市嘉山影城</v>
          </cell>
          <cell r="D584" t="str">
            <v>湖南楚湘影业有限责任公司</v>
          </cell>
          <cell r="E584" t="str">
            <v>常德市</v>
          </cell>
          <cell r="F584" t="str">
            <v>津市市</v>
          </cell>
          <cell r="G584" t="str">
            <v>2020-09-30</v>
          </cell>
          <cell r="H584" t="str">
            <v>华中湖南省常德市津市市高新区青山路B4号楼01-07号</v>
          </cell>
          <cell r="I584" t="str">
            <v>营业</v>
          </cell>
          <cell r="J584" t="str">
            <v>3</v>
          </cell>
          <cell r="K584" t="str">
            <v>128</v>
          </cell>
          <cell r="L584" t="str">
            <v>常德卓越影视文化有限责任公司</v>
          </cell>
        </row>
        <row r="585">
          <cell r="B585">
            <v>43044501</v>
          </cell>
          <cell r="C585" t="str">
            <v>湖南省衡阳市衡南县楚湘国际影城</v>
          </cell>
          <cell r="D585" t="str">
            <v>湖南楚湘影业有限责任公司</v>
          </cell>
          <cell r="E585" t="str">
            <v>衡阳市</v>
          </cell>
          <cell r="F585" t="str">
            <v>衡南县</v>
          </cell>
          <cell r="G585" t="str">
            <v>2020-09-30</v>
          </cell>
          <cell r="H585" t="str">
            <v>湖南省衡阳市衡南县三塘镇衡祁东路金泉名苑1栋1楼18号</v>
          </cell>
          <cell r="I585" t="str">
            <v>营业</v>
          </cell>
          <cell r="J585" t="str">
            <v>4</v>
          </cell>
          <cell r="K585" t="str">
            <v>301</v>
          </cell>
          <cell r="L585" t="str">
            <v>湖南拓金传媒有限公司衡南分公司</v>
          </cell>
        </row>
        <row r="586">
          <cell r="B586">
            <v>43014711</v>
          </cell>
          <cell r="C586" t="str">
            <v>湖南省长沙市电影先森影院</v>
          </cell>
          <cell r="D586" t="str">
            <v>湖南楚湘影业有限责任公司</v>
          </cell>
          <cell r="E586" t="str">
            <v>长沙市</v>
          </cell>
          <cell r="F586" t="str">
            <v>雨花区</v>
          </cell>
          <cell r="G586" t="str">
            <v>2020-11-12</v>
          </cell>
          <cell r="H586" t="str">
            <v>华中湖南省长沙市雨花区曙光中路56号东方新世界2楼</v>
          </cell>
          <cell r="I586" t="str">
            <v>营业</v>
          </cell>
          <cell r="J586" t="str">
            <v>11</v>
          </cell>
          <cell r="K586" t="str">
            <v>88</v>
          </cell>
          <cell r="L586" t="str">
            <v>长沙市先森点映电影放映有限公司</v>
          </cell>
        </row>
        <row r="587">
          <cell r="B587">
            <v>43053401</v>
          </cell>
          <cell r="C587" t="str">
            <v>湖南省邵阳市邵阳县中影嘉逸影城</v>
          </cell>
          <cell r="D587" t="str">
            <v>湖南楚湘影业有限责任公司</v>
          </cell>
          <cell r="E587" t="str">
            <v>邵阳市</v>
          </cell>
          <cell r="F587" t="str">
            <v>邵阳县</v>
          </cell>
          <cell r="G587" t="str">
            <v>2020-11-19</v>
          </cell>
          <cell r="H587" t="str">
            <v>湖南省邵阳市邵阳县白虎街北侧路中环国际广场四层L405号商铺</v>
          </cell>
          <cell r="I587" t="str">
            <v>营业</v>
          </cell>
          <cell r="J587" t="str">
            <v>5</v>
          </cell>
          <cell r="K587" t="str">
            <v>529</v>
          </cell>
          <cell r="L587" t="str">
            <v>邵阳县中影嘉逸电影城有限公司</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3"/>
  <sheetViews>
    <sheetView tabSelected="1" topLeftCell="A397" workbookViewId="0">
      <selection activeCell="P412" sqref="P412"/>
    </sheetView>
  </sheetViews>
  <sheetFormatPr defaultColWidth="9" defaultRowHeight="13.5"/>
  <cols>
    <col min="1" max="1" width="6.25" style="5" customWidth="true"/>
    <col min="2" max="2" width="6.125" style="5" customWidth="true"/>
    <col min="3" max="3" width="6.125" style="6" customWidth="true"/>
    <col min="4" max="4" width="7.875" customWidth="true"/>
    <col min="5" max="5" width="28.875" style="7" customWidth="true"/>
    <col min="6" max="6" width="32.25" style="7" customWidth="true"/>
    <col min="7" max="7" width="7.5" style="8" customWidth="true"/>
    <col min="8" max="8" width="6.125" style="8" customWidth="true"/>
    <col min="9" max="9" width="7.75" style="8" customWidth="true"/>
    <col min="10" max="10" width="8" style="8" customWidth="true"/>
    <col min="11" max="11" width="7" style="8" customWidth="true"/>
    <col min="12" max="12" width="25.875" customWidth="true"/>
    <col min="13" max="13" width="13" customWidth="true"/>
    <col min="14" max="14" width="11.25" customWidth="true"/>
  </cols>
  <sheetData>
    <row r="1" s="1" customFormat="true" ht="26" customHeight="true" spans="1:11">
      <c r="A1" s="9" t="s">
        <v>0</v>
      </c>
      <c r="B1" s="10"/>
      <c r="C1" s="10"/>
      <c r="G1" s="21"/>
      <c r="H1" s="21"/>
      <c r="I1" s="21"/>
      <c r="J1" s="21"/>
      <c r="K1" s="21"/>
    </row>
    <row r="2" s="1" customFormat="true" ht="30" customHeight="true" spans="1:14">
      <c r="A2" s="11" t="s">
        <v>1</v>
      </c>
      <c r="B2" s="11"/>
      <c r="C2" s="11"/>
      <c r="D2" s="12"/>
      <c r="E2" s="12"/>
      <c r="F2" s="12"/>
      <c r="G2" s="12"/>
      <c r="H2" s="12"/>
      <c r="I2" s="12"/>
      <c r="J2" s="12"/>
      <c r="K2" s="12"/>
      <c r="L2" s="12"/>
      <c r="M2" s="12"/>
      <c r="N2" s="12"/>
    </row>
    <row r="3" s="1" customFormat="true" ht="22" customHeight="true" spans="1:14">
      <c r="A3" s="13"/>
      <c r="B3" s="13"/>
      <c r="C3" s="13"/>
      <c r="D3" s="14"/>
      <c r="E3" s="14"/>
      <c r="F3" s="14"/>
      <c r="G3" s="22"/>
      <c r="H3" s="22"/>
      <c r="I3" s="22"/>
      <c r="J3" s="22"/>
      <c r="K3" s="22"/>
      <c r="L3" s="29"/>
      <c r="N3" s="29" t="s">
        <v>2</v>
      </c>
    </row>
    <row r="4" s="1" customFormat="true" ht="22" customHeight="true" spans="1:14">
      <c r="A4" s="15" t="s">
        <v>3</v>
      </c>
      <c r="B4" s="15"/>
      <c r="C4" s="15"/>
      <c r="D4" s="15"/>
      <c r="E4" s="15"/>
      <c r="F4" s="15"/>
      <c r="G4" s="23" t="s">
        <v>4</v>
      </c>
      <c r="H4" s="24" t="s">
        <v>5</v>
      </c>
      <c r="I4" s="24"/>
      <c r="J4" s="24"/>
      <c r="K4" s="15" t="s">
        <v>6</v>
      </c>
      <c r="L4" s="15"/>
      <c r="M4" s="32" t="s">
        <v>7</v>
      </c>
      <c r="N4" s="32" t="s">
        <v>8</v>
      </c>
    </row>
    <row r="5" s="1" customFormat="true" ht="30" customHeight="true" spans="1:14">
      <c r="A5" s="15"/>
      <c r="B5" s="15"/>
      <c r="C5" s="15"/>
      <c r="D5" s="15"/>
      <c r="E5" s="15"/>
      <c r="F5" s="15"/>
      <c r="G5" s="23"/>
      <c r="H5" s="25" t="s">
        <v>9</v>
      </c>
      <c r="I5" s="25" t="s">
        <v>10</v>
      </c>
      <c r="J5" s="25" t="s">
        <v>11</v>
      </c>
      <c r="K5" s="15"/>
      <c r="L5" s="15"/>
      <c r="M5" s="32"/>
      <c r="N5" s="32"/>
    </row>
    <row r="6" s="2" customFormat="true" ht="20" customHeight="true" spans="1:14">
      <c r="A6" s="15"/>
      <c r="B6" s="15"/>
      <c r="C6" s="15"/>
      <c r="D6" s="15"/>
      <c r="E6" s="15"/>
      <c r="F6" s="15"/>
      <c r="G6" s="23"/>
      <c r="H6" s="25"/>
      <c r="I6" s="25"/>
      <c r="J6" s="25"/>
      <c r="K6" s="15"/>
      <c r="L6" s="15"/>
      <c r="M6" s="32"/>
      <c r="N6" s="32"/>
    </row>
    <row r="7" s="2" customFormat="true" ht="22" customHeight="true" spans="1:14">
      <c r="A7" s="15" t="s">
        <v>12</v>
      </c>
      <c r="B7" s="15"/>
      <c r="C7" s="15"/>
      <c r="D7" s="15"/>
      <c r="E7" s="15"/>
      <c r="F7" s="15"/>
      <c r="G7" s="23">
        <f>G8+G14</f>
        <v>3851.96</v>
      </c>
      <c r="H7" s="23">
        <f>H8+H14</f>
        <v>30</v>
      </c>
      <c r="I7" s="23">
        <f>I8+I14</f>
        <v>1470</v>
      </c>
      <c r="J7" s="23">
        <f>J8+J14</f>
        <v>1705</v>
      </c>
      <c r="K7" s="23">
        <v>646.96</v>
      </c>
      <c r="L7" s="15"/>
      <c r="M7" s="18"/>
      <c r="N7" s="18"/>
    </row>
    <row r="8" s="2" customFormat="true" ht="22" customHeight="true" spans="1:14">
      <c r="A8" s="15" t="s">
        <v>13</v>
      </c>
      <c r="B8" s="15"/>
      <c r="C8" s="15"/>
      <c r="D8" s="15"/>
      <c r="E8" s="15"/>
      <c r="F8" s="15"/>
      <c r="G8" s="23">
        <f>G9+G12+G13</f>
        <v>646.96</v>
      </c>
      <c r="H8" s="23"/>
      <c r="I8" s="23"/>
      <c r="J8" s="23"/>
      <c r="K8" s="23">
        <f>K9+K12+K13</f>
        <v>646.96</v>
      </c>
      <c r="L8" s="15"/>
      <c r="M8" s="18"/>
      <c r="N8" s="18"/>
    </row>
    <row r="9" s="2" customFormat="true" ht="22" customHeight="true" spans="1:14">
      <c r="A9" s="16" t="s">
        <v>14</v>
      </c>
      <c r="B9" s="16"/>
      <c r="C9" s="16"/>
      <c r="D9" s="16"/>
      <c r="E9" s="18" t="s">
        <v>15</v>
      </c>
      <c r="F9" s="18"/>
      <c r="G9" s="23">
        <f>G10+G11</f>
        <v>590</v>
      </c>
      <c r="H9" s="23"/>
      <c r="I9" s="23"/>
      <c r="J9" s="23"/>
      <c r="K9" s="23">
        <f>K10+K11</f>
        <v>590</v>
      </c>
      <c r="L9" s="19"/>
      <c r="M9" s="18"/>
      <c r="N9" s="18"/>
    </row>
    <row r="10" s="2" customFormat="true" ht="42" customHeight="true" spans="1:14">
      <c r="A10" s="16"/>
      <c r="B10" s="16"/>
      <c r="C10" s="16"/>
      <c r="D10" s="16"/>
      <c r="E10" s="17" t="s">
        <v>16</v>
      </c>
      <c r="F10" s="17"/>
      <c r="G10" s="26">
        <f>H10+I10+J10+K10</f>
        <v>500</v>
      </c>
      <c r="H10" s="23"/>
      <c r="I10" s="23"/>
      <c r="J10" s="23"/>
      <c r="K10" s="26">
        <v>500</v>
      </c>
      <c r="L10" s="30" t="s">
        <v>17</v>
      </c>
      <c r="M10" s="30" t="s">
        <v>18</v>
      </c>
      <c r="N10" s="30" t="s">
        <v>19</v>
      </c>
    </row>
    <row r="11" s="2" customFormat="true" ht="26" customHeight="true" spans="1:14">
      <c r="A11" s="16"/>
      <c r="B11" s="16"/>
      <c r="C11" s="16"/>
      <c r="D11" s="16"/>
      <c r="E11" s="17" t="s">
        <v>20</v>
      </c>
      <c r="F11" s="17"/>
      <c r="G11" s="26">
        <f>H11+I11+J11+K11</f>
        <v>90</v>
      </c>
      <c r="H11" s="23"/>
      <c r="I11" s="23"/>
      <c r="J11" s="23"/>
      <c r="K11" s="26">
        <v>90</v>
      </c>
      <c r="L11" s="30" t="s">
        <v>21</v>
      </c>
      <c r="M11" s="30" t="s">
        <v>18</v>
      </c>
      <c r="N11" s="30" t="s">
        <v>19</v>
      </c>
    </row>
    <row r="12" s="2" customFormat="true" ht="26" customHeight="true" spans="1:14">
      <c r="A12" s="17" t="s">
        <v>22</v>
      </c>
      <c r="B12" s="17"/>
      <c r="C12" s="17"/>
      <c r="D12" s="17"/>
      <c r="E12" s="17" t="s">
        <v>23</v>
      </c>
      <c r="F12" s="17"/>
      <c r="G12" s="26">
        <v>16</v>
      </c>
      <c r="H12" s="27"/>
      <c r="I12" s="27"/>
      <c r="J12" s="27"/>
      <c r="K12" s="26">
        <v>16</v>
      </c>
      <c r="L12" s="30" t="s">
        <v>24</v>
      </c>
      <c r="M12" s="30" t="s">
        <v>25</v>
      </c>
      <c r="N12" s="30" t="s">
        <v>26</v>
      </c>
    </row>
    <row r="13" s="2" customFormat="true" ht="26" customHeight="true" spans="1:14">
      <c r="A13" s="17" t="s">
        <v>27</v>
      </c>
      <c r="B13" s="17"/>
      <c r="C13" s="17"/>
      <c r="D13" s="17"/>
      <c r="E13" s="17"/>
      <c r="F13" s="17"/>
      <c r="G13" s="26">
        <v>40.96</v>
      </c>
      <c r="H13" s="27"/>
      <c r="I13" s="27"/>
      <c r="J13" s="27"/>
      <c r="K13" s="26">
        <v>40.96</v>
      </c>
      <c r="L13" s="30" t="s">
        <v>28</v>
      </c>
      <c r="M13" s="30" t="s">
        <v>25</v>
      </c>
      <c r="N13" s="30" t="s">
        <v>26</v>
      </c>
    </row>
    <row r="14" s="2" customFormat="true" ht="21.5" customHeight="true" spans="1:20">
      <c r="A14" s="15" t="s">
        <v>29</v>
      </c>
      <c r="B14" s="15"/>
      <c r="C14" s="15"/>
      <c r="D14" s="15"/>
      <c r="E14" s="15"/>
      <c r="F14" s="15"/>
      <c r="G14" s="25">
        <f>G15+G122+G160+G184+G204+G235+G265+G308+G320+G345+G382+G413+G453+G475</f>
        <v>3205</v>
      </c>
      <c r="H14" s="25">
        <f>H15+H122+H160+H184+H204+H235+H265+H308+H320+H345+H382+H413+H453+H475</f>
        <v>30</v>
      </c>
      <c r="I14" s="25">
        <f>I15+I122+I160+I184+I204+I235+I265+I308+I320+I345+I382+I413+I453+I475</f>
        <v>1470</v>
      </c>
      <c r="J14" s="25">
        <f>J15+J122+J160+J184+J204+J235+J265+J308+J320+J345+J382+J413+J453+J475</f>
        <v>1705</v>
      </c>
      <c r="K14" s="25"/>
      <c r="L14" s="16"/>
      <c r="M14" s="18"/>
      <c r="N14" s="18"/>
      <c r="T14" s="35"/>
    </row>
    <row r="15" s="2" customFormat="true" ht="21.5" customHeight="true" spans="1:14">
      <c r="A15" s="18" t="s">
        <v>30</v>
      </c>
      <c r="B15" s="19" t="s">
        <v>31</v>
      </c>
      <c r="C15" s="19"/>
      <c r="D15" s="19"/>
      <c r="E15" s="19"/>
      <c r="F15" s="19"/>
      <c r="G15" s="25">
        <f>G16+G110+G117</f>
        <v>1347</v>
      </c>
      <c r="H15" s="25">
        <f>H16+H110+H117</f>
        <v>0</v>
      </c>
      <c r="I15" s="25">
        <f>I16+I110+I117</f>
        <v>606</v>
      </c>
      <c r="J15" s="25">
        <f>J16+J110+J117</f>
        <v>741</v>
      </c>
      <c r="K15" s="25"/>
      <c r="L15" s="16"/>
      <c r="M15" s="18"/>
      <c r="N15" s="18"/>
    </row>
    <row r="16" s="3" customFormat="true" ht="21.5" customHeight="true" spans="1:14">
      <c r="A16" s="18"/>
      <c r="B16" s="18" t="s">
        <v>32</v>
      </c>
      <c r="C16" s="19" t="s">
        <v>33</v>
      </c>
      <c r="D16" s="19"/>
      <c r="E16" s="19"/>
      <c r="F16" s="19"/>
      <c r="G16" s="23">
        <f>SUM(G17:G109)</f>
        <v>1219</v>
      </c>
      <c r="H16" s="23">
        <f>SUM(H17:H109)</f>
        <v>0</v>
      </c>
      <c r="I16" s="23">
        <f>SUM(I17:I109)</f>
        <v>530</v>
      </c>
      <c r="J16" s="23">
        <f>SUM(J17:J109)</f>
        <v>689</v>
      </c>
      <c r="K16" s="23"/>
      <c r="L16" s="19"/>
      <c r="M16" s="33"/>
      <c r="N16" s="33"/>
    </row>
    <row r="17" s="1" customFormat="true" ht="21.5" customHeight="true" spans="1:14">
      <c r="A17" s="18"/>
      <c r="B17" s="18"/>
      <c r="C17" s="18" t="s">
        <v>34</v>
      </c>
      <c r="D17" s="20">
        <v>43010601</v>
      </c>
      <c r="E17" s="17" t="s">
        <v>35</v>
      </c>
      <c r="F17" s="17" t="s">
        <v>36</v>
      </c>
      <c r="G17" s="26">
        <f>H17+I17+J17</f>
        <v>11</v>
      </c>
      <c r="H17" s="28"/>
      <c r="I17" s="28"/>
      <c r="J17" s="28">
        <v>11</v>
      </c>
      <c r="K17" s="28"/>
      <c r="L17" s="16"/>
      <c r="M17" s="30" t="s">
        <v>37</v>
      </c>
      <c r="N17" s="34"/>
    </row>
    <row r="18" s="1" customFormat="true" ht="21.5" customHeight="true" spans="1:14">
      <c r="A18" s="18"/>
      <c r="B18" s="18"/>
      <c r="C18" s="18"/>
      <c r="D18" s="20">
        <v>43013501</v>
      </c>
      <c r="E18" s="17" t="s">
        <v>38</v>
      </c>
      <c r="F18" s="17" t="s">
        <v>39</v>
      </c>
      <c r="G18" s="26">
        <f t="shared" ref="G18:G49" si="0">H18+I18+J18</f>
        <v>9</v>
      </c>
      <c r="H18" s="28"/>
      <c r="I18" s="28"/>
      <c r="J18" s="28">
        <v>9</v>
      </c>
      <c r="K18" s="28"/>
      <c r="L18" s="16"/>
      <c r="M18" s="30" t="s">
        <v>37</v>
      </c>
      <c r="N18" s="34"/>
    </row>
    <row r="19" s="1" customFormat="true" ht="26" customHeight="true" spans="1:14">
      <c r="A19" s="18"/>
      <c r="B19" s="18"/>
      <c r="C19" s="18"/>
      <c r="D19" s="20">
        <v>43017901</v>
      </c>
      <c r="E19" s="17" t="s">
        <v>40</v>
      </c>
      <c r="F19" s="17" t="s">
        <v>41</v>
      </c>
      <c r="G19" s="26">
        <f t="shared" si="0"/>
        <v>29</v>
      </c>
      <c r="H19" s="28"/>
      <c r="I19" s="28"/>
      <c r="J19" s="28">
        <v>29</v>
      </c>
      <c r="K19" s="28"/>
      <c r="L19" s="16"/>
      <c r="M19" s="30" t="s">
        <v>37</v>
      </c>
      <c r="N19" s="34"/>
    </row>
    <row r="20" s="1" customFormat="true" ht="21.5" customHeight="true" spans="1:14">
      <c r="A20" s="18"/>
      <c r="B20" s="18"/>
      <c r="C20" s="18"/>
      <c r="D20" s="20">
        <v>43018601</v>
      </c>
      <c r="E20" s="17" t="s">
        <v>42</v>
      </c>
      <c r="F20" s="17" t="s">
        <v>43</v>
      </c>
      <c r="G20" s="26">
        <f t="shared" si="0"/>
        <v>5</v>
      </c>
      <c r="H20" s="28"/>
      <c r="I20" s="28"/>
      <c r="J20" s="28">
        <v>5</v>
      </c>
      <c r="K20" s="28"/>
      <c r="L20" s="16"/>
      <c r="M20" s="30" t="s">
        <v>37</v>
      </c>
      <c r="N20" s="34"/>
    </row>
    <row r="21" s="1" customFormat="true" ht="26" customHeight="true" spans="1:14">
      <c r="A21" s="18"/>
      <c r="B21" s="18"/>
      <c r="C21" s="18"/>
      <c r="D21" s="20">
        <v>43019801</v>
      </c>
      <c r="E21" s="17" t="s">
        <v>44</v>
      </c>
      <c r="F21" s="17" t="s">
        <v>45</v>
      </c>
      <c r="G21" s="26">
        <f t="shared" si="0"/>
        <v>5</v>
      </c>
      <c r="H21" s="28"/>
      <c r="I21" s="28"/>
      <c r="J21" s="28">
        <v>5</v>
      </c>
      <c r="K21" s="28"/>
      <c r="L21" s="16"/>
      <c r="M21" s="30" t="s">
        <v>37</v>
      </c>
      <c r="N21" s="34"/>
    </row>
    <row r="22" s="1" customFormat="true" ht="22" customHeight="true" spans="1:14">
      <c r="A22" s="18"/>
      <c r="B22" s="18"/>
      <c r="C22" s="18"/>
      <c r="D22" s="20">
        <v>43010911</v>
      </c>
      <c r="E22" s="17" t="s">
        <v>46</v>
      </c>
      <c r="F22" s="17" t="s">
        <v>47</v>
      </c>
      <c r="G22" s="26">
        <f t="shared" si="0"/>
        <v>6</v>
      </c>
      <c r="H22" s="28"/>
      <c r="I22" s="28"/>
      <c r="J22" s="28">
        <v>6</v>
      </c>
      <c r="K22" s="28"/>
      <c r="L22" s="16"/>
      <c r="M22" s="30" t="s">
        <v>37</v>
      </c>
      <c r="N22" s="34"/>
    </row>
    <row r="23" s="1" customFormat="true" ht="22" customHeight="true" spans="1:14">
      <c r="A23" s="18"/>
      <c r="B23" s="18"/>
      <c r="C23" s="18"/>
      <c r="D23" s="20">
        <v>43011411</v>
      </c>
      <c r="E23" s="17" t="s">
        <v>48</v>
      </c>
      <c r="F23" s="17" t="s">
        <v>49</v>
      </c>
      <c r="G23" s="26">
        <f t="shared" si="0"/>
        <v>23</v>
      </c>
      <c r="H23" s="28"/>
      <c r="I23" s="28"/>
      <c r="J23" s="28">
        <v>23</v>
      </c>
      <c r="K23" s="28"/>
      <c r="L23" s="16"/>
      <c r="M23" s="30" t="s">
        <v>37</v>
      </c>
      <c r="N23" s="34"/>
    </row>
    <row r="24" s="1" customFormat="true" ht="22" customHeight="true" spans="1:14">
      <c r="A24" s="18"/>
      <c r="B24" s="18"/>
      <c r="C24" s="18"/>
      <c r="D24" s="20">
        <v>43011711</v>
      </c>
      <c r="E24" s="17" t="s">
        <v>50</v>
      </c>
      <c r="F24" s="17" t="s">
        <v>51</v>
      </c>
      <c r="G24" s="26">
        <f t="shared" si="0"/>
        <v>2</v>
      </c>
      <c r="H24" s="28"/>
      <c r="I24" s="28"/>
      <c r="J24" s="28">
        <v>2</v>
      </c>
      <c r="K24" s="28"/>
      <c r="L24" s="16"/>
      <c r="M24" s="30" t="s">
        <v>37</v>
      </c>
      <c r="N24" s="34"/>
    </row>
    <row r="25" s="1" customFormat="true" ht="22" customHeight="true" spans="1:14">
      <c r="A25" s="18"/>
      <c r="B25" s="18"/>
      <c r="C25" s="18"/>
      <c r="D25" s="20">
        <v>43012211</v>
      </c>
      <c r="E25" s="17" t="s">
        <v>52</v>
      </c>
      <c r="F25" s="17" t="s">
        <v>53</v>
      </c>
      <c r="G25" s="26">
        <f t="shared" si="0"/>
        <v>4</v>
      </c>
      <c r="H25" s="28"/>
      <c r="I25" s="28"/>
      <c r="J25" s="28">
        <v>4</v>
      </c>
      <c r="K25" s="28"/>
      <c r="L25" s="16"/>
      <c r="M25" s="30" t="s">
        <v>37</v>
      </c>
      <c r="N25" s="34"/>
    </row>
    <row r="26" s="1" customFormat="true" ht="22" customHeight="true" spans="1:14">
      <c r="A26" s="18"/>
      <c r="B26" s="18"/>
      <c r="C26" s="18"/>
      <c r="D26" s="20">
        <v>43013811</v>
      </c>
      <c r="E26" s="17" t="s">
        <v>54</v>
      </c>
      <c r="F26" s="17" t="s">
        <v>55</v>
      </c>
      <c r="G26" s="26">
        <f t="shared" si="0"/>
        <v>14</v>
      </c>
      <c r="H26" s="28"/>
      <c r="I26" s="28"/>
      <c r="J26" s="28">
        <v>14</v>
      </c>
      <c r="K26" s="28"/>
      <c r="L26" s="16"/>
      <c r="M26" s="30" t="s">
        <v>37</v>
      </c>
      <c r="N26" s="34"/>
    </row>
    <row r="27" s="1" customFormat="true" ht="26" customHeight="true" spans="1:14">
      <c r="A27" s="18"/>
      <c r="B27" s="18"/>
      <c r="C27" s="18"/>
      <c r="D27" s="20">
        <v>43014511</v>
      </c>
      <c r="E27" s="17" t="s">
        <v>56</v>
      </c>
      <c r="F27" s="17" t="s">
        <v>57</v>
      </c>
      <c r="G27" s="26">
        <f t="shared" si="0"/>
        <v>38</v>
      </c>
      <c r="H27" s="28"/>
      <c r="I27" s="28">
        <v>38</v>
      </c>
      <c r="J27" s="28"/>
      <c r="K27" s="28"/>
      <c r="L27" s="16"/>
      <c r="M27" s="30" t="s">
        <v>37</v>
      </c>
      <c r="N27" s="34"/>
    </row>
    <row r="28" s="1" customFormat="true" ht="26" customHeight="true" spans="1:14">
      <c r="A28" s="18"/>
      <c r="B28" s="18"/>
      <c r="C28" s="18" t="s">
        <v>58</v>
      </c>
      <c r="D28" s="20">
        <v>43013701</v>
      </c>
      <c r="E28" s="17" t="s">
        <v>59</v>
      </c>
      <c r="F28" s="17" t="s">
        <v>60</v>
      </c>
      <c r="G28" s="26">
        <f t="shared" si="0"/>
        <v>14</v>
      </c>
      <c r="H28" s="28"/>
      <c r="I28" s="28"/>
      <c r="J28" s="28">
        <v>14</v>
      </c>
      <c r="K28" s="28"/>
      <c r="L28" s="16"/>
      <c r="M28" s="30" t="s">
        <v>37</v>
      </c>
      <c r="N28" s="34"/>
    </row>
    <row r="29" s="1" customFormat="true" ht="22" customHeight="true" spans="1:14">
      <c r="A29" s="18"/>
      <c r="B29" s="18"/>
      <c r="C29" s="18"/>
      <c r="D29" s="20">
        <v>43010201</v>
      </c>
      <c r="E29" s="17" t="s">
        <v>61</v>
      </c>
      <c r="F29" s="17" t="s">
        <v>62</v>
      </c>
      <c r="G29" s="26">
        <f t="shared" si="0"/>
        <v>8</v>
      </c>
      <c r="H29" s="28"/>
      <c r="I29" s="28">
        <v>5</v>
      </c>
      <c r="J29" s="28">
        <v>3</v>
      </c>
      <c r="K29" s="28"/>
      <c r="L29" s="16"/>
      <c r="M29" s="30" t="s">
        <v>37</v>
      </c>
      <c r="N29" s="34"/>
    </row>
    <row r="30" s="1" customFormat="true" ht="22" customHeight="true" spans="1:14">
      <c r="A30" s="18" t="s">
        <v>30</v>
      </c>
      <c r="B30" s="18" t="s">
        <v>32</v>
      </c>
      <c r="C30" s="18" t="s">
        <v>58</v>
      </c>
      <c r="D30" s="20">
        <v>43012201</v>
      </c>
      <c r="E30" s="17" t="s">
        <v>63</v>
      </c>
      <c r="F30" s="17" t="s">
        <v>64</v>
      </c>
      <c r="G30" s="26">
        <f t="shared" si="0"/>
        <v>13</v>
      </c>
      <c r="H30" s="28"/>
      <c r="I30" s="28"/>
      <c r="J30" s="28">
        <v>13</v>
      </c>
      <c r="K30" s="28"/>
      <c r="L30" s="16"/>
      <c r="M30" s="30" t="s">
        <v>37</v>
      </c>
      <c r="N30" s="34"/>
    </row>
    <row r="31" s="1" customFormat="true" ht="22" customHeight="true" spans="1:14">
      <c r="A31" s="18"/>
      <c r="B31" s="18"/>
      <c r="C31" s="18"/>
      <c r="D31" s="20">
        <v>43014901</v>
      </c>
      <c r="E31" s="17" t="s">
        <v>65</v>
      </c>
      <c r="F31" s="17" t="s">
        <v>66</v>
      </c>
      <c r="G31" s="26">
        <f t="shared" si="0"/>
        <v>6</v>
      </c>
      <c r="H31" s="28"/>
      <c r="I31" s="28"/>
      <c r="J31" s="28">
        <v>6</v>
      </c>
      <c r="K31" s="28"/>
      <c r="L31" s="16"/>
      <c r="M31" s="30" t="s">
        <v>37</v>
      </c>
      <c r="N31" s="34"/>
    </row>
    <row r="32" s="1" customFormat="true" ht="22" customHeight="true" spans="1:14">
      <c r="A32" s="18"/>
      <c r="B32" s="18"/>
      <c r="C32" s="18"/>
      <c r="D32" s="20">
        <v>43016501</v>
      </c>
      <c r="E32" s="17" t="s">
        <v>67</v>
      </c>
      <c r="F32" s="17" t="s">
        <v>68</v>
      </c>
      <c r="G32" s="26">
        <f t="shared" si="0"/>
        <v>7</v>
      </c>
      <c r="H32" s="28"/>
      <c r="I32" s="28"/>
      <c r="J32" s="28">
        <v>7</v>
      </c>
      <c r="K32" s="28"/>
      <c r="L32" s="16"/>
      <c r="M32" s="30" t="s">
        <v>37</v>
      </c>
      <c r="N32" s="34"/>
    </row>
    <row r="33" s="1" customFormat="true" ht="22" customHeight="true" spans="1:14">
      <c r="A33" s="18"/>
      <c r="B33" s="18"/>
      <c r="C33" s="18"/>
      <c r="D33" s="20">
        <v>43017701</v>
      </c>
      <c r="E33" s="17" t="s">
        <v>69</v>
      </c>
      <c r="F33" s="17" t="s">
        <v>70</v>
      </c>
      <c r="G33" s="26">
        <f t="shared" si="0"/>
        <v>1</v>
      </c>
      <c r="H33" s="28"/>
      <c r="I33" s="28"/>
      <c r="J33" s="28">
        <v>1</v>
      </c>
      <c r="K33" s="28"/>
      <c r="L33" s="16"/>
      <c r="M33" s="30" t="s">
        <v>37</v>
      </c>
      <c r="N33" s="34"/>
    </row>
    <row r="34" s="1" customFormat="true" ht="22" customHeight="true" spans="1:14">
      <c r="A34" s="18"/>
      <c r="B34" s="18"/>
      <c r="C34" s="18"/>
      <c r="D34" s="20">
        <v>43019401</v>
      </c>
      <c r="E34" s="17" t="s">
        <v>71</v>
      </c>
      <c r="F34" s="17" t="s">
        <v>72</v>
      </c>
      <c r="G34" s="26">
        <f t="shared" si="0"/>
        <v>3</v>
      </c>
      <c r="H34" s="28"/>
      <c r="I34" s="28"/>
      <c r="J34" s="28">
        <v>3</v>
      </c>
      <c r="K34" s="28"/>
      <c r="L34" s="16"/>
      <c r="M34" s="30" t="s">
        <v>37</v>
      </c>
      <c r="N34" s="34"/>
    </row>
    <row r="35" s="1" customFormat="true" ht="22" customHeight="true" spans="1:14">
      <c r="A35" s="18"/>
      <c r="B35" s="18"/>
      <c r="C35" s="18"/>
      <c r="D35" s="20">
        <v>43010311</v>
      </c>
      <c r="E35" s="17" t="s">
        <v>73</v>
      </c>
      <c r="F35" s="17" t="s">
        <v>74</v>
      </c>
      <c r="G35" s="26">
        <f t="shared" si="0"/>
        <v>9</v>
      </c>
      <c r="H35" s="28"/>
      <c r="I35" s="28"/>
      <c r="J35" s="28">
        <v>9</v>
      </c>
      <c r="K35" s="28"/>
      <c r="L35" s="16"/>
      <c r="M35" s="30" t="s">
        <v>37</v>
      </c>
      <c r="N35" s="34"/>
    </row>
    <row r="36" s="1" customFormat="true" ht="22" customHeight="true" spans="1:14">
      <c r="A36" s="18"/>
      <c r="B36" s="18"/>
      <c r="C36" s="18"/>
      <c r="D36" s="20">
        <v>43012511</v>
      </c>
      <c r="E36" s="17" t="s">
        <v>75</v>
      </c>
      <c r="F36" s="17" t="s">
        <v>76</v>
      </c>
      <c r="G36" s="26">
        <f t="shared" si="0"/>
        <v>5</v>
      </c>
      <c r="H36" s="28"/>
      <c r="I36" s="28"/>
      <c r="J36" s="28">
        <v>5</v>
      </c>
      <c r="K36" s="28"/>
      <c r="L36" s="16"/>
      <c r="M36" s="30" t="s">
        <v>37</v>
      </c>
      <c r="N36" s="34"/>
    </row>
    <row r="37" s="1" customFormat="true" ht="22" customHeight="true" spans="1:14">
      <c r="A37" s="18"/>
      <c r="B37" s="18"/>
      <c r="C37" s="18"/>
      <c r="D37" s="20">
        <v>43012711</v>
      </c>
      <c r="E37" s="17" t="s">
        <v>77</v>
      </c>
      <c r="F37" s="17" t="s">
        <v>78</v>
      </c>
      <c r="G37" s="26">
        <f t="shared" si="0"/>
        <v>7</v>
      </c>
      <c r="H37" s="28"/>
      <c r="I37" s="28"/>
      <c r="J37" s="28">
        <v>7</v>
      </c>
      <c r="K37" s="28"/>
      <c r="L37" s="16"/>
      <c r="M37" s="30" t="s">
        <v>37</v>
      </c>
      <c r="N37" s="34"/>
    </row>
    <row r="38" s="1" customFormat="true" ht="26" customHeight="true" spans="1:14">
      <c r="A38" s="18"/>
      <c r="B38" s="18"/>
      <c r="C38" s="18"/>
      <c r="D38" s="20">
        <v>43013911</v>
      </c>
      <c r="E38" s="17" t="s">
        <v>79</v>
      </c>
      <c r="F38" s="17" t="s">
        <v>80</v>
      </c>
      <c r="G38" s="26">
        <f t="shared" si="0"/>
        <v>6</v>
      </c>
      <c r="H38" s="28"/>
      <c r="I38" s="28"/>
      <c r="J38" s="28">
        <v>6</v>
      </c>
      <c r="K38" s="28"/>
      <c r="L38" s="16"/>
      <c r="M38" s="30" t="s">
        <v>37</v>
      </c>
      <c r="N38" s="34"/>
    </row>
    <row r="39" s="1" customFormat="true" ht="26" customHeight="true" spans="1:14">
      <c r="A39" s="18"/>
      <c r="B39" s="18"/>
      <c r="C39" s="18"/>
      <c r="D39" s="20">
        <v>43014211</v>
      </c>
      <c r="E39" s="17" t="s">
        <v>81</v>
      </c>
      <c r="F39" s="17" t="s">
        <v>82</v>
      </c>
      <c r="G39" s="26">
        <f t="shared" si="0"/>
        <v>6</v>
      </c>
      <c r="H39" s="28"/>
      <c r="I39" s="28"/>
      <c r="J39" s="28">
        <v>6</v>
      </c>
      <c r="K39" s="28"/>
      <c r="L39" s="16"/>
      <c r="M39" s="30" t="s">
        <v>37</v>
      </c>
      <c r="N39" s="34"/>
    </row>
    <row r="40" s="1" customFormat="true" ht="21.5" customHeight="true" spans="1:14">
      <c r="A40" s="18"/>
      <c r="B40" s="18"/>
      <c r="C40" s="18"/>
      <c r="D40" s="20">
        <v>43014611</v>
      </c>
      <c r="E40" s="17" t="s">
        <v>83</v>
      </c>
      <c r="F40" s="17" t="s">
        <v>84</v>
      </c>
      <c r="G40" s="26">
        <f t="shared" si="0"/>
        <v>31</v>
      </c>
      <c r="H40" s="28"/>
      <c r="I40" s="28">
        <v>31</v>
      </c>
      <c r="J40" s="28"/>
      <c r="K40" s="28"/>
      <c r="L40" s="16"/>
      <c r="M40" s="30" t="s">
        <v>37</v>
      </c>
      <c r="N40" s="34"/>
    </row>
    <row r="41" s="1" customFormat="true" ht="21.5" customHeight="true" spans="1:14">
      <c r="A41" s="18"/>
      <c r="B41" s="18"/>
      <c r="C41" s="16" t="s">
        <v>85</v>
      </c>
      <c r="D41" s="20">
        <v>43010701</v>
      </c>
      <c r="E41" s="17" t="s">
        <v>86</v>
      </c>
      <c r="F41" s="17" t="s">
        <v>87</v>
      </c>
      <c r="G41" s="26">
        <f t="shared" si="0"/>
        <v>29</v>
      </c>
      <c r="H41" s="28"/>
      <c r="I41" s="28"/>
      <c r="J41" s="28">
        <v>29</v>
      </c>
      <c r="K41" s="28"/>
      <c r="L41" s="31"/>
      <c r="M41" s="30" t="s">
        <v>37</v>
      </c>
      <c r="N41" s="34"/>
    </row>
    <row r="42" s="1" customFormat="true" ht="21.5" customHeight="true" spans="1:14">
      <c r="A42" s="18"/>
      <c r="B42" s="18"/>
      <c r="C42" s="16"/>
      <c r="D42" s="20">
        <v>43010401</v>
      </c>
      <c r="E42" s="17" t="s">
        <v>88</v>
      </c>
      <c r="F42" s="17" t="s">
        <v>89</v>
      </c>
      <c r="G42" s="26">
        <f t="shared" si="0"/>
        <v>10</v>
      </c>
      <c r="H42" s="28"/>
      <c r="I42" s="28">
        <v>3</v>
      </c>
      <c r="J42" s="28">
        <v>7</v>
      </c>
      <c r="K42" s="28"/>
      <c r="L42" s="31"/>
      <c r="M42" s="30" t="s">
        <v>37</v>
      </c>
      <c r="N42" s="34"/>
    </row>
    <row r="43" s="1" customFormat="true" ht="21.5" customHeight="true" spans="1:14">
      <c r="A43" s="18"/>
      <c r="B43" s="18"/>
      <c r="C43" s="16"/>
      <c r="D43" s="20">
        <v>43015001</v>
      </c>
      <c r="E43" s="17" t="s">
        <v>90</v>
      </c>
      <c r="F43" s="17" t="s">
        <v>91</v>
      </c>
      <c r="G43" s="26">
        <f t="shared" si="0"/>
        <v>5</v>
      </c>
      <c r="H43" s="28"/>
      <c r="I43" s="28"/>
      <c r="J43" s="28">
        <v>5</v>
      </c>
      <c r="K43" s="28"/>
      <c r="L43" s="31"/>
      <c r="M43" s="30" t="s">
        <v>37</v>
      </c>
      <c r="N43" s="34"/>
    </row>
    <row r="44" s="1" customFormat="true" ht="26" customHeight="true" spans="1:14">
      <c r="A44" s="18"/>
      <c r="B44" s="18"/>
      <c r="C44" s="16"/>
      <c r="D44" s="20">
        <v>43016901</v>
      </c>
      <c r="E44" s="17" t="s">
        <v>92</v>
      </c>
      <c r="F44" s="17" t="s">
        <v>93</v>
      </c>
      <c r="G44" s="26">
        <f t="shared" si="0"/>
        <v>11</v>
      </c>
      <c r="H44" s="28"/>
      <c r="I44" s="28"/>
      <c r="J44" s="28">
        <v>11</v>
      </c>
      <c r="K44" s="28"/>
      <c r="L44" s="31"/>
      <c r="M44" s="30" t="s">
        <v>37</v>
      </c>
      <c r="N44" s="34"/>
    </row>
    <row r="45" s="1" customFormat="true" ht="21.5" customHeight="true" spans="1:14">
      <c r="A45" s="18"/>
      <c r="B45" s="18"/>
      <c r="C45" s="16"/>
      <c r="D45" s="20">
        <v>43016401</v>
      </c>
      <c r="E45" s="17" t="s">
        <v>94</v>
      </c>
      <c r="F45" s="17" t="s">
        <v>95</v>
      </c>
      <c r="G45" s="26">
        <f t="shared" si="0"/>
        <v>6</v>
      </c>
      <c r="H45" s="28"/>
      <c r="I45" s="28"/>
      <c r="J45" s="28">
        <v>6</v>
      </c>
      <c r="K45" s="28"/>
      <c r="L45" s="31"/>
      <c r="M45" s="30" t="s">
        <v>37</v>
      </c>
      <c r="N45" s="34"/>
    </row>
    <row r="46" s="1" customFormat="true" ht="21.5" customHeight="true" spans="1:14">
      <c r="A46" s="18"/>
      <c r="B46" s="18"/>
      <c r="C46" s="16"/>
      <c r="D46" s="20">
        <v>43016601</v>
      </c>
      <c r="E46" s="17" t="s">
        <v>96</v>
      </c>
      <c r="F46" s="17" t="s">
        <v>97</v>
      </c>
      <c r="G46" s="26">
        <f t="shared" si="0"/>
        <v>5</v>
      </c>
      <c r="H46" s="28"/>
      <c r="I46" s="28"/>
      <c r="J46" s="28">
        <v>5</v>
      </c>
      <c r="K46" s="28"/>
      <c r="L46" s="31"/>
      <c r="M46" s="30" t="s">
        <v>37</v>
      </c>
      <c r="N46" s="34"/>
    </row>
    <row r="47" s="1" customFormat="true" ht="21.5" customHeight="true" spans="1:14">
      <c r="A47" s="18"/>
      <c r="B47" s="18"/>
      <c r="C47" s="16"/>
      <c r="D47" s="20">
        <v>43019001</v>
      </c>
      <c r="E47" s="17" t="s">
        <v>98</v>
      </c>
      <c r="F47" s="17" t="s">
        <v>99</v>
      </c>
      <c r="G47" s="26">
        <f t="shared" si="0"/>
        <v>60</v>
      </c>
      <c r="H47" s="28"/>
      <c r="I47" s="28">
        <v>50</v>
      </c>
      <c r="J47" s="28">
        <v>10</v>
      </c>
      <c r="K47" s="28"/>
      <c r="L47" s="31"/>
      <c r="M47" s="30" t="s">
        <v>37</v>
      </c>
      <c r="N47" s="34"/>
    </row>
    <row r="48" s="1" customFormat="true" ht="21.5" customHeight="true" spans="1:14">
      <c r="A48" s="18"/>
      <c r="B48" s="18"/>
      <c r="C48" s="16"/>
      <c r="D48" s="20">
        <v>43010611</v>
      </c>
      <c r="E48" s="17" t="s">
        <v>100</v>
      </c>
      <c r="F48" s="17" t="s">
        <v>101</v>
      </c>
      <c r="G48" s="26">
        <f t="shared" si="0"/>
        <v>30</v>
      </c>
      <c r="H48" s="28"/>
      <c r="I48" s="28">
        <v>25</v>
      </c>
      <c r="J48" s="28">
        <v>5</v>
      </c>
      <c r="K48" s="28"/>
      <c r="L48" s="31"/>
      <c r="M48" s="30" t="s">
        <v>37</v>
      </c>
      <c r="N48" s="34"/>
    </row>
    <row r="49" s="1" customFormat="true" ht="21.5" customHeight="true" spans="1:14">
      <c r="A49" s="18"/>
      <c r="B49" s="18"/>
      <c r="C49" s="16"/>
      <c r="D49" s="20">
        <v>43011511</v>
      </c>
      <c r="E49" s="17" t="s">
        <v>102</v>
      </c>
      <c r="F49" s="17" t="s">
        <v>103</v>
      </c>
      <c r="G49" s="26">
        <f t="shared" si="0"/>
        <v>9</v>
      </c>
      <c r="H49" s="28"/>
      <c r="I49" s="28"/>
      <c r="J49" s="28">
        <v>9</v>
      </c>
      <c r="K49" s="28"/>
      <c r="L49" s="31"/>
      <c r="M49" s="30" t="s">
        <v>37</v>
      </c>
      <c r="N49" s="34"/>
    </row>
    <row r="50" s="1" customFormat="true" ht="21.5" customHeight="true" spans="1:14">
      <c r="A50" s="18"/>
      <c r="B50" s="18"/>
      <c r="C50" s="16"/>
      <c r="D50" s="20">
        <v>43013011</v>
      </c>
      <c r="E50" s="17" t="s">
        <v>104</v>
      </c>
      <c r="F50" s="17" t="s">
        <v>105</v>
      </c>
      <c r="G50" s="26">
        <f t="shared" ref="G50:G81" si="1">H50+I50+J50</f>
        <v>8</v>
      </c>
      <c r="H50" s="28"/>
      <c r="I50" s="28"/>
      <c r="J50" s="28">
        <v>8</v>
      </c>
      <c r="K50" s="28"/>
      <c r="L50" s="31"/>
      <c r="M50" s="30" t="s">
        <v>37</v>
      </c>
      <c r="N50" s="34"/>
    </row>
    <row r="51" s="1" customFormat="true" ht="22" customHeight="true" spans="1:14">
      <c r="A51" s="18"/>
      <c r="B51" s="18"/>
      <c r="C51" s="18" t="s">
        <v>106</v>
      </c>
      <c r="D51" s="20">
        <v>43011701</v>
      </c>
      <c r="E51" s="17" t="s">
        <v>107</v>
      </c>
      <c r="F51" s="17" t="s">
        <v>108</v>
      </c>
      <c r="G51" s="26">
        <f t="shared" si="1"/>
        <v>16</v>
      </c>
      <c r="H51" s="28"/>
      <c r="I51" s="28"/>
      <c r="J51" s="28">
        <v>16</v>
      </c>
      <c r="K51" s="28"/>
      <c r="L51" s="16"/>
      <c r="M51" s="30" t="s">
        <v>37</v>
      </c>
      <c r="N51" s="34"/>
    </row>
    <row r="52" s="1" customFormat="true" ht="22" customHeight="true" spans="1:14">
      <c r="A52" s="18"/>
      <c r="B52" s="18"/>
      <c r="C52" s="18"/>
      <c r="D52" s="20">
        <v>43011901</v>
      </c>
      <c r="E52" s="17" t="s">
        <v>109</v>
      </c>
      <c r="F52" s="17" t="s">
        <v>110</v>
      </c>
      <c r="G52" s="26">
        <f t="shared" si="1"/>
        <v>6</v>
      </c>
      <c r="H52" s="28"/>
      <c r="I52" s="28"/>
      <c r="J52" s="28">
        <v>6</v>
      </c>
      <c r="K52" s="28"/>
      <c r="L52" s="16"/>
      <c r="M52" s="30" t="s">
        <v>37</v>
      </c>
      <c r="N52" s="34"/>
    </row>
    <row r="53" s="1" customFormat="true" ht="22" customHeight="true" spans="1:14">
      <c r="A53" s="18"/>
      <c r="B53" s="18"/>
      <c r="C53" s="18"/>
      <c r="D53" s="20">
        <v>43012401</v>
      </c>
      <c r="E53" s="17" t="s">
        <v>111</v>
      </c>
      <c r="F53" s="17" t="s">
        <v>112</v>
      </c>
      <c r="G53" s="26">
        <f t="shared" si="1"/>
        <v>3</v>
      </c>
      <c r="H53" s="28"/>
      <c r="I53" s="28"/>
      <c r="J53" s="28">
        <v>3</v>
      </c>
      <c r="K53" s="28"/>
      <c r="L53" s="16"/>
      <c r="M53" s="30" t="s">
        <v>37</v>
      </c>
      <c r="N53" s="34"/>
    </row>
    <row r="54" s="1" customFormat="true" ht="22" customHeight="true" spans="1:14">
      <c r="A54" s="18"/>
      <c r="B54" s="18"/>
      <c r="C54" s="18"/>
      <c r="D54" s="20">
        <v>43014101</v>
      </c>
      <c r="E54" s="17" t="s">
        <v>113</v>
      </c>
      <c r="F54" s="17" t="s">
        <v>114</v>
      </c>
      <c r="G54" s="26">
        <f t="shared" si="1"/>
        <v>28</v>
      </c>
      <c r="H54" s="28"/>
      <c r="I54" s="28">
        <v>17</v>
      </c>
      <c r="J54" s="28">
        <v>11</v>
      </c>
      <c r="K54" s="28"/>
      <c r="L54" s="16"/>
      <c r="M54" s="30" t="s">
        <v>37</v>
      </c>
      <c r="N54" s="34"/>
    </row>
    <row r="55" s="1" customFormat="true" ht="22" customHeight="true" spans="1:14">
      <c r="A55" s="18"/>
      <c r="B55" s="18"/>
      <c r="C55" s="18"/>
      <c r="D55" s="20">
        <v>43015101</v>
      </c>
      <c r="E55" s="17" t="s">
        <v>115</v>
      </c>
      <c r="F55" s="17" t="s">
        <v>116</v>
      </c>
      <c r="G55" s="26">
        <f t="shared" si="1"/>
        <v>19</v>
      </c>
      <c r="H55" s="28"/>
      <c r="I55" s="28"/>
      <c r="J55" s="28">
        <v>19</v>
      </c>
      <c r="K55" s="28"/>
      <c r="L55" s="16"/>
      <c r="M55" s="30" t="s">
        <v>37</v>
      </c>
      <c r="N55" s="34"/>
    </row>
    <row r="56" s="1" customFormat="true" ht="26" customHeight="true" spans="1:14">
      <c r="A56" s="18"/>
      <c r="B56" s="18"/>
      <c r="C56" s="18"/>
      <c r="D56" s="20">
        <v>43016001</v>
      </c>
      <c r="E56" s="17" t="s">
        <v>117</v>
      </c>
      <c r="F56" s="17" t="s">
        <v>118</v>
      </c>
      <c r="G56" s="26">
        <f t="shared" si="1"/>
        <v>12</v>
      </c>
      <c r="H56" s="28"/>
      <c r="I56" s="28"/>
      <c r="J56" s="28">
        <v>12</v>
      </c>
      <c r="K56" s="28"/>
      <c r="L56" s="16"/>
      <c r="M56" s="30" t="s">
        <v>37</v>
      </c>
      <c r="N56" s="34"/>
    </row>
    <row r="57" s="1" customFormat="true" ht="26" customHeight="true" spans="1:14">
      <c r="A57" s="18"/>
      <c r="B57" s="18"/>
      <c r="C57" s="18"/>
      <c r="D57" s="20">
        <v>43015401</v>
      </c>
      <c r="E57" s="17" t="s">
        <v>119</v>
      </c>
      <c r="F57" s="17" t="s">
        <v>120</v>
      </c>
      <c r="G57" s="26">
        <f t="shared" si="1"/>
        <v>4</v>
      </c>
      <c r="H57" s="28"/>
      <c r="I57" s="28"/>
      <c r="J57" s="28">
        <v>4</v>
      </c>
      <c r="K57" s="28"/>
      <c r="L57" s="16"/>
      <c r="M57" s="30" t="s">
        <v>37</v>
      </c>
      <c r="N57" s="34"/>
    </row>
    <row r="58" s="1" customFormat="true" ht="26" customHeight="true" spans="1:14">
      <c r="A58" s="18" t="s">
        <v>30</v>
      </c>
      <c r="B58" s="18" t="s">
        <v>32</v>
      </c>
      <c r="C58" s="18" t="s">
        <v>106</v>
      </c>
      <c r="D58" s="20">
        <v>43019101</v>
      </c>
      <c r="E58" s="17" t="s">
        <v>121</v>
      </c>
      <c r="F58" s="17" t="s">
        <v>122</v>
      </c>
      <c r="G58" s="26">
        <f t="shared" si="1"/>
        <v>7</v>
      </c>
      <c r="H58" s="28"/>
      <c r="I58" s="28"/>
      <c r="J58" s="28">
        <v>7</v>
      </c>
      <c r="K58" s="28"/>
      <c r="L58" s="16"/>
      <c r="M58" s="30" t="s">
        <v>37</v>
      </c>
      <c r="N58" s="34"/>
    </row>
    <row r="59" s="1" customFormat="true" ht="22" customHeight="true" spans="1:14">
      <c r="A59" s="18"/>
      <c r="B59" s="18"/>
      <c r="C59" s="18"/>
      <c r="D59" s="20">
        <v>43010111</v>
      </c>
      <c r="E59" s="17" t="s">
        <v>123</v>
      </c>
      <c r="F59" s="17" t="s">
        <v>124</v>
      </c>
      <c r="G59" s="26">
        <f t="shared" si="1"/>
        <v>8</v>
      </c>
      <c r="H59" s="28"/>
      <c r="I59" s="28"/>
      <c r="J59" s="28">
        <v>8</v>
      </c>
      <c r="K59" s="28"/>
      <c r="L59" s="16"/>
      <c r="M59" s="30" t="s">
        <v>37</v>
      </c>
      <c r="N59" s="34"/>
    </row>
    <row r="60" s="1" customFormat="true" ht="26" customHeight="true" spans="1:14">
      <c r="A60" s="18"/>
      <c r="B60" s="18"/>
      <c r="C60" s="18"/>
      <c r="D60" s="20">
        <v>43010211</v>
      </c>
      <c r="E60" s="17" t="s">
        <v>125</v>
      </c>
      <c r="F60" s="17" t="s">
        <v>126</v>
      </c>
      <c r="G60" s="26">
        <f t="shared" si="1"/>
        <v>5</v>
      </c>
      <c r="H60" s="28"/>
      <c r="I60" s="28"/>
      <c r="J60" s="28">
        <v>5</v>
      </c>
      <c r="K60" s="28"/>
      <c r="L60" s="16"/>
      <c r="M60" s="30" t="s">
        <v>37</v>
      </c>
      <c r="N60" s="34"/>
    </row>
    <row r="61" s="1" customFormat="true" ht="21.5" customHeight="true" spans="1:14">
      <c r="A61" s="18"/>
      <c r="B61" s="18"/>
      <c r="C61" s="18"/>
      <c r="D61" s="20">
        <v>43010711</v>
      </c>
      <c r="E61" s="17" t="s">
        <v>127</v>
      </c>
      <c r="F61" s="17" t="s">
        <v>128</v>
      </c>
      <c r="G61" s="26">
        <f t="shared" si="1"/>
        <v>9</v>
      </c>
      <c r="H61" s="28"/>
      <c r="I61" s="28"/>
      <c r="J61" s="28">
        <v>9</v>
      </c>
      <c r="K61" s="28"/>
      <c r="L61" s="16"/>
      <c r="M61" s="30" t="s">
        <v>37</v>
      </c>
      <c r="N61" s="34"/>
    </row>
    <row r="62" s="1" customFormat="true" ht="21.5" customHeight="true" spans="1:14">
      <c r="A62" s="18"/>
      <c r="B62" s="18"/>
      <c r="C62" s="18"/>
      <c r="D62" s="20">
        <v>43011311</v>
      </c>
      <c r="E62" s="17" t="s">
        <v>129</v>
      </c>
      <c r="F62" s="17" t="s">
        <v>130</v>
      </c>
      <c r="G62" s="26">
        <f t="shared" si="1"/>
        <v>8</v>
      </c>
      <c r="H62" s="28"/>
      <c r="I62" s="28"/>
      <c r="J62" s="28">
        <v>8</v>
      </c>
      <c r="K62" s="28"/>
      <c r="L62" s="16"/>
      <c r="M62" s="30" t="s">
        <v>37</v>
      </c>
      <c r="N62" s="34"/>
    </row>
    <row r="63" s="1" customFormat="true" ht="21.5" customHeight="true" spans="1:14">
      <c r="A63" s="18"/>
      <c r="B63" s="18"/>
      <c r="C63" s="18"/>
      <c r="D63" s="20">
        <v>43012111</v>
      </c>
      <c r="E63" s="17" t="s">
        <v>131</v>
      </c>
      <c r="F63" s="17" t="s">
        <v>132</v>
      </c>
      <c r="G63" s="26">
        <f t="shared" si="1"/>
        <v>7</v>
      </c>
      <c r="H63" s="28"/>
      <c r="I63" s="28"/>
      <c r="J63" s="28">
        <v>7</v>
      </c>
      <c r="K63" s="28"/>
      <c r="L63" s="16"/>
      <c r="M63" s="30" t="s">
        <v>37</v>
      </c>
      <c r="N63" s="34"/>
    </row>
    <row r="64" s="1" customFormat="true" ht="21.5" customHeight="true" spans="1:14">
      <c r="A64" s="18"/>
      <c r="B64" s="18"/>
      <c r="C64" s="18"/>
      <c r="D64" s="20">
        <v>43013611</v>
      </c>
      <c r="E64" s="17" t="s">
        <v>133</v>
      </c>
      <c r="F64" s="17" t="s">
        <v>134</v>
      </c>
      <c r="G64" s="26">
        <f t="shared" si="1"/>
        <v>67</v>
      </c>
      <c r="H64" s="28"/>
      <c r="I64" s="28">
        <v>50</v>
      </c>
      <c r="J64" s="28">
        <v>17</v>
      </c>
      <c r="K64" s="28"/>
      <c r="L64" s="16"/>
      <c r="M64" s="30" t="s">
        <v>37</v>
      </c>
      <c r="N64" s="34"/>
    </row>
    <row r="65" s="1" customFormat="true" ht="21.5" customHeight="true" spans="1:14">
      <c r="A65" s="18"/>
      <c r="B65" s="18"/>
      <c r="C65" s="18"/>
      <c r="D65" s="20">
        <v>43014111</v>
      </c>
      <c r="E65" s="17" t="s">
        <v>135</v>
      </c>
      <c r="F65" s="17" t="s">
        <v>136</v>
      </c>
      <c r="G65" s="26">
        <f t="shared" si="1"/>
        <v>1</v>
      </c>
      <c r="H65" s="28"/>
      <c r="I65" s="28"/>
      <c r="J65" s="28">
        <v>1</v>
      </c>
      <c r="K65" s="28"/>
      <c r="L65" s="16"/>
      <c r="M65" s="30" t="s">
        <v>37</v>
      </c>
      <c r="N65" s="34"/>
    </row>
    <row r="66" s="1" customFormat="true" ht="21.5" customHeight="true" spans="1:14">
      <c r="A66" s="18"/>
      <c r="B66" s="18"/>
      <c r="C66" s="18"/>
      <c r="D66" s="20">
        <v>43014311</v>
      </c>
      <c r="E66" s="17" t="s">
        <v>137</v>
      </c>
      <c r="F66" s="17" t="s">
        <v>138</v>
      </c>
      <c r="G66" s="26">
        <f t="shared" si="1"/>
        <v>56</v>
      </c>
      <c r="H66" s="28"/>
      <c r="I66" s="28">
        <v>50</v>
      </c>
      <c r="J66" s="28">
        <v>6</v>
      </c>
      <c r="K66" s="28"/>
      <c r="L66" s="16"/>
      <c r="M66" s="30" t="s">
        <v>37</v>
      </c>
      <c r="N66" s="34"/>
    </row>
    <row r="67" s="1" customFormat="true" ht="21.5" customHeight="true" spans="1:14">
      <c r="A67" s="18"/>
      <c r="B67" s="18"/>
      <c r="C67" s="18"/>
      <c r="D67" s="20">
        <v>43014711</v>
      </c>
      <c r="E67" s="17" t="s">
        <v>139</v>
      </c>
      <c r="F67" s="17" t="s">
        <v>140</v>
      </c>
      <c r="G67" s="26">
        <f t="shared" si="1"/>
        <v>8</v>
      </c>
      <c r="H67" s="28"/>
      <c r="I67" s="28">
        <v>8</v>
      </c>
      <c r="J67" s="28"/>
      <c r="K67" s="28"/>
      <c r="L67" s="16"/>
      <c r="M67" s="30" t="s">
        <v>37</v>
      </c>
      <c r="N67" s="34"/>
    </row>
    <row r="68" s="1" customFormat="true" ht="21.5" customHeight="true" spans="1:14">
      <c r="A68" s="18"/>
      <c r="B68" s="18"/>
      <c r="C68" s="18" t="s">
        <v>141</v>
      </c>
      <c r="D68" s="20">
        <v>43012101</v>
      </c>
      <c r="E68" s="17" t="s">
        <v>142</v>
      </c>
      <c r="F68" s="17" t="s">
        <v>143</v>
      </c>
      <c r="G68" s="26">
        <f t="shared" si="1"/>
        <v>8</v>
      </c>
      <c r="H68" s="28"/>
      <c r="I68" s="28"/>
      <c r="J68" s="28">
        <v>8</v>
      </c>
      <c r="K68" s="28"/>
      <c r="L68" s="31"/>
      <c r="M68" s="30" t="s">
        <v>37</v>
      </c>
      <c r="N68" s="34"/>
    </row>
    <row r="69" s="1" customFormat="true" ht="21.5" customHeight="true" spans="1:14">
      <c r="A69" s="18"/>
      <c r="B69" s="18"/>
      <c r="C69" s="18"/>
      <c r="D69" s="20">
        <v>43012501</v>
      </c>
      <c r="E69" s="17" t="s">
        <v>144</v>
      </c>
      <c r="F69" s="17" t="s">
        <v>145</v>
      </c>
      <c r="G69" s="26">
        <f t="shared" si="1"/>
        <v>12</v>
      </c>
      <c r="H69" s="28"/>
      <c r="I69" s="28"/>
      <c r="J69" s="28">
        <v>12</v>
      </c>
      <c r="K69" s="28"/>
      <c r="L69" s="31"/>
      <c r="M69" s="30" t="s">
        <v>37</v>
      </c>
      <c r="N69" s="34"/>
    </row>
    <row r="70" s="1" customFormat="true" ht="21.5" customHeight="true" spans="1:14">
      <c r="A70" s="18"/>
      <c r="B70" s="18"/>
      <c r="C70" s="18"/>
      <c r="D70" s="20">
        <v>43013301</v>
      </c>
      <c r="E70" s="17" t="s">
        <v>146</v>
      </c>
      <c r="F70" s="17" t="s">
        <v>147</v>
      </c>
      <c r="G70" s="26">
        <f t="shared" si="1"/>
        <v>7</v>
      </c>
      <c r="H70" s="28"/>
      <c r="I70" s="28">
        <v>1</v>
      </c>
      <c r="J70" s="28">
        <v>6</v>
      </c>
      <c r="K70" s="28"/>
      <c r="L70" s="31"/>
      <c r="M70" s="30" t="s">
        <v>37</v>
      </c>
      <c r="N70" s="34"/>
    </row>
    <row r="71" s="1" customFormat="true" ht="26" customHeight="true" spans="1:14">
      <c r="A71" s="18"/>
      <c r="B71" s="18"/>
      <c r="C71" s="18"/>
      <c r="D71" s="20">
        <v>43014301</v>
      </c>
      <c r="E71" s="17" t="s">
        <v>148</v>
      </c>
      <c r="F71" s="17" t="s">
        <v>149</v>
      </c>
      <c r="G71" s="26">
        <f t="shared" si="1"/>
        <v>6</v>
      </c>
      <c r="H71" s="28"/>
      <c r="I71" s="28"/>
      <c r="J71" s="28">
        <v>6</v>
      </c>
      <c r="K71" s="28"/>
      <c r="L71" s="31"/>
      <c r="M71" s="30" t="s">
        <v>37</v>
      </c>
      <c r="N71" s="34"/>
    </row>
    <row r="72" s="1" customFormat="true" ht="22" customHeight="true" spans="1:14">
      <c r="A72" s="18"/>
      <c r="B72" s="18"/>
      <c r="C72" s="18"/>
      <c r="D72" s="20">
        <v>43011201</v>
      </c>
      <c r="E72" s="17" t="s">
        <v>150</v>
      </c>
      <c r="F72" s="17" t="s">
        <v>151</v>
      </c>
      <c r="G72" s="26">
        <f t="shared" si="1"/>
        <v>7</v>
      </c>
      <c r="H72" s="28"/>
      <c r="I72" s="28"/>
      <c r="J72" s="28">
        <v>7</v>
      </c>
      <c r="K72" s="28"/>
      <c r="L72" s="31"/>
      <c r="M72" s="30" t="s">
        <v>37</v>
      </c>
      <c r="N72" s="34"/>
    </row>
    <row r="73" s="1" customFormat="true" ht="22" customHeight="true" spans="1:14">
      <c r="A73" s="18"/>
      <c r="B73" s="18"/>
      <c r="C73" s="18"/>
      <c r="D73" s="20">
        <v>43014801</v>
      </c>
      <c r="E73" s="17" t="s">
        <v>152</v>
      </c>
      <c r="F73" s="17" t="s">
        <v>153</v>
      </c>
      <c r="G73" s="26">
        <f t="shared" si="1"/>
        <v>7</v>
      </c>
      <c r="H73" s="28"/>
      <c r="I73" s="28"/>
      <c r="J73" s="28">
        <v>7</v>
      </c>
      <c r="K73" s="28"/>
      <c r="L73" s="31"/>
      <c r="M73" s="30" t="s">
        <v>37</v>
      </c>
      <c r="N73" s="34"/>
    </row>
    <row r="74" s="1" customFormat="true" ht="22" customHeight="true" spans="1:14">
      <c r="A74" s="18"/>
      <c r="B74" s="18"/>
      <c r="C74" s="18"/>
      <c r="D74" s="20">
        <v>43013401</v>
      </c>
      <c r="E74" s="17" t="s">
        <v>154</v>
      </c>
      <c r="F74" s="17" t="s">
        <v>155</v>
      </c>
      <c r="G74" s="26">
        <f t="shared" si="1"/>
        <v>8</v>
      </c>
      <c r="H74" s="28"/>
      <c r="I74" s="28">
        <v>3</v>
      </c>
      <c r="J74" s="28">
        <v>5</v>
      </c>
      <c r="K74" s="28"/>
      <c r="L74" s="31"/>
      <c r="M74" s="30" t="s">
        <v>37</v>
      </c>
      <c r="N74" s="34"/>
    </row>
    <row r="75" s="1" customFormat="true" ht="22" customHeight="true" spans="1:14">
      <c r="A75" s="18"/>
      <c r="B75" s="18"/>
      <c r="C75" s="18"/>
      <c r="D75" s="20">
        <v>43016801</v>
      </c>
      <c r="E75" s="17" t="s">
        <v>156</v>
      </c>
      <c r="F75" s="17" t="s">
        <v>157</v>
      </c>
      <c r="G75" s="26">
        <f t="shared" si="1"/>
        <v>12</v>
      </c>
      <c r="H75" s="28"/>
      <c r="I75" s="28"/>
      <c r="J75" s="28">
        <v>12</v>
      </c>
      <c r="K75" s="28"/>
      <c r="L75" s="31"/>
      <c r="M75" s="30" t="s">
        <v>37</v>
      </c>
      <c r="N75" s="34"/>
    </row>
    <row r="76" s="1" customFormat="true" ht="26" customHeight="true" spans="1:14">
      <c r="A76" s="18"/>
      <c r="B76" s="18"/>
      <c r="C76" s="18"/>
      <c r="D76" s="20">
        <v>43017801</v>
      </c>
      <c r="E76" s="17" t="s">
        <v>158</v>
      </c>
      <c r="F76" s="17" t="s">
        <v>159</v>
      </c>
      <c r="G76" s="26">
        <f t="shared" si="1"/>
        <v>21</v>
      </c>
      <c r="H76" s="28"/>
      <c r="I76" s="28"/>
      <c r="J76" s="28">
        <v>21</v>
      </c>
      <c r="K76" s="28"/>
      <c r="L76" s="31"/>
      <c r="M76" s="30" t="s">
        <v>37</v>
      </c>
      <c r="N76" s="34"/>
    </row>
    <row r="77" s="1" customFormat="true" ht="22" customHeight="true" spans="1:14">
      <c r="A77" s="18"/>
      <c r="B77" s="18"/>
      <c r="C77" s="18"/>
      <c r="D77" s="20">
        <v>43018401</v>
      </c>
      <c r="E77" s="17" t="s">
        <v>160</v>
      </c>
      <c r="F77" s="17" t="s">
        <v>161</v>
      </c>
      <c r="G77" s="26">
        <f t="shared" si="1"/>
        <v>10</v>
      </c>
      <c r="H77" s="28"/>
      <c r="I77" s="28"/>
      <c r="J77" s="28">
        <v>10</v>
      </c>
      <c r="K77" s="28"/>
      <c r="L77" s="31"/>
      <c r="M77" s="30" t="s">
        <v>37</v>
      </c>
      <c r="N77" s="34"/>
    </row>
    <row r="78" s="1" customFormat="true" ht="26" customHeight="true" spans="1:14">
      <c r="A78" s="18"/>
      <c r="B78" s="18"/>
      <c r="C78" s="18"/>
      <c r="D78" s="20">
        <v>43018201</v>
      </c>
      <c r="E78" s="17" t="s">
        <v>162</v>
      </c>
      <c r="F78" s="17" t="s">
        <v>163</v>
      </c>
      <c r="G78" s="26">
        <f t="shared" si="1"/>
        <v>5</v>
      </c>
      <c r="H78" s="28"/>
      <c r="I78" s="28"/>
      <c r="J78" s="28">
        <v>5</v>
      </c>
      <c r="K78" s="28"/>
      <c r="L78" s="31"/>
      <c r="M78" s="30" t="s">
        <v>37</v>
      </c>
      <c r="N78" s="34"/>
    </row>
    <row r="79" s="1" customFormat="true" ht="22" customHeight="true" spans="1:14">
      <c r="A79" s="18"/>
      <c r="B79" s="18"/>
      <c r="C79" s="18"/>
      <c r="D79" s="20">
        <v>43018001</v>
      </c>
      <c r="E79" s="17" t="s">
        <v>164</v>
      </c>
      <c r="F79" s="17" t="s">
        <v>165</v>
      </c>
      <c r="G79" s="26">
        <f t="shared" si="1"/>
        <v>7</v>
      </c>
      <c r="H79" s="28"/>
      <c r="I79" s="28"/>
      <c r="J79" s="28">
        <v>7</v>
      </c>
      <c r="K79" s="28"/>
      <c r="L79" s="31"/>
      <c r="M79" s="30" t="s">
        <v>37</v>
      </c>
      <c r="N79" s="34"/>
    </row>
    <row r="80" s="1" customFormat="true" ht="26" customHeight="true" spans="1:14">
      <c r="A80" s="18"/>
      <c r="B80" s="18"/>
      <c r="C80" s="18"/>
      <c r="D80" s="20">
        <v>43019201</v>
      </c>
      <c r="E80" s="17" t="s">
        <v>166</v>
      </c>
      <c r="F80" s="17" t="s">
        <v>167</v>
      </c>
      <c r="G80" s="26">
        <f t="shared" si="1"/>
        <v>5</v>
      </c>
      <c r="H80" s="28"/>
      <c r="I80" s="28"/>
      <c r="J80" s="28">
        <v>5</v>
      </c>
      <c r="K80" s="28"/>
      <c r="L80" s="31"/>
      <c r="M80" s="30" t="s">
        <v>37</v>
      </c>
      <c r="N80" s="34"/>
    </row>
    <row r="81" s="1" customFormat="true" ht="21.5" customHeight="true" spans="1:14">
      <c r="A81" s="18"/>
      <c r="B81" s="18"/>
      <c r="C81" s="18"/>
      <c r="D81" s="20">
        <v>43019601</v>
      </c>
      <c r="E81" s="17" t="s">
        <v>168</v>
      </c>
      <c r="F81" s="17" t="s">
        <v>169</v>
      </c>
      <c r="G81" s="26">
        <f t="shared" si="1"/>
        <v>8</v>
      </c>
      <c r="H81" s="28"/>
      <c r="I81" s="28"/>
      <c r="J81" s="28">
        <v>8</v>
      </c>
      <c r="K81" s="28"/>
      <c r="L81" s="31"/>
      <c r="M81" s="30" t="s">
        <v>37</v>
      </c>
      <c r="N81" s="34"/>
    </row>
    <row r="82" s="1" customFormat="true" ht="21.5" customHeight="true" spans="1:14">
      <c r="A82" s="18"/>
      <c r="B82" s="18"/>
      <c r="C82" s="18"/>
      <c r="D82" s="20">
        <v>43012011</v>
      </c>
      <c r="E82" s="17" t="s">
        <v>170</v>
      </c>
      <c r="F82" s="17" t="s">
        <v>171</v>
      </c>
      <c r="G82" s="26">
        <f t="shared" ref="G82:G109" si="2">H82+I82+J82</f>
        <v>8</v>
      </c>
      <c r="H82" s="28"/>
      <c r="I82" s="28"/>
      <c r="J82" s="28">
        <v>8</v>
      </c>
      <c r="K82" s="28"/>
      <c r="L82" s="31"/>
      <c r="M82" s="30" t="s">
        <v>37</v>
      </c>
      <c r="N82" s="34"/>
    </row>
    <row r="83" s="1" customFormat="true" ht="21.5" customHeight="true" spans="1:14">
      <c r="A83" s="18"/>
      <c r="B83" s="18"/>
      <c r="C83" s="18"/>
      <c r="D83" s="20">
        <v>43012911</v>
      </c>
      <c r="E83" s="17" t="s">
        <v>172</v>
      </c>
      <c r="F83" s="17" t="s">
        <v>173</v>
      </c>
      <c r="G83" s="26">
        <f t="shared" si="2"/>
        <v>58</v>
      </c>
      <c r="H83" s="28"/>
      <c r="I83" s="28">
        <v>50</v>
      </c>
      <c r="J83" s="28">
        <v>8</v>
      </c>
      <c r="K83" s="28"/>
      <c r="L83" s="31"/>
      <c r="M83" s="30" t="s">
        <v>37</v>
      </c>
      <c r="N83" s="34"/>
    </row>
    <row r="84" s="1" customFormat="true" ht="21.5" customHeight="true" spans="1:14">
      <c r="A84" s="18"/>
      <c r="B84" s="18"/>
      <c r="C84" s="18"/>
      <c r="D84" s="20">
        <v>43012611</v>
      </c>
      <c r="E84" s="17" t="s">
        <v>174</v>
      </c>
      <c r="F84" s="17" t="s">
        <v>175</v>
      </c>
      <c r="G84" s="26">
        <f t="shared" si="2"/>
        <v>60</v>
      </c>
      <c r="H84" s="28"/>
      <c r="I84" s="28">
        <v>50</v>
      </c>
      <c r="J84" s="28">
        <v>10</v>
      </c>
      <c r="K84" s="28"/>
      <c r="L84" s="31"/>
      <c r="M84" s="30" t="s">
        <v>37</v>
      </c>
      <c r="N84" s="34"/>
    </row>
    <row r="85" s="1" customFormat="true" ht="21.5" customHeight="true" spans="1:14">
      <c r="A85" s="18"/>
      <c r="B85" s="18"/>
      <c r="C85" s="18"/>
      <c r="D85" s="20">
        <v>43014011</v>
      </c>
      <c r="E85" s="17" t="s">
        <v>176</v>
      </c>
      <c r="F85" s="17" t="s">
        <v>177</v>
      </c>
      <c r="G85" s="26">
        <f t="shared" si="2"/>
        <v>57</v>
      </c>
      <c r="H85" s="28"/>
      <c r="I85" s="28">
        <v>50</v>
      </c>
      <c r="J85" s="28">
        <v>7</v>
      </c>
      <c r="K85" s="28"/>
      <c r="L85" s="31"/>
      <c r="M85" s="30" t="s">
        <v>37</v>
      </c>
      <c r="N85" s="34"/>
    </row>
    <row r="86" s="1" customFormat="true" ht="22" customHeight="true" spans="1:14">
      <c r="A86" s="18" t="s">
        <v>30</v>
      </c>
      <c r="B86" s="18" t="s">
        <v>32</v>
      </c>
      <c r="C86" s="18" t="s">
        <v>178</v>
      </c>
      <c r="D86" s="20">
        <v>43014501</v>
      </c>
      <c r="E86" s="17" t="s">
        <v>179</v>
      </c>
      <c r="F86" s="17" t="s">
        <v>180</v>
      </c>
      <c r="G86" s="26">
        <f t="shared" si="2"/>
        <v>5</v>
      </c>
      <c r="H86" s="28"/>
      <c r="I86" s="28"/>
      <c r="J86" s="28">
        <v>5</v>
      </c>
      <c r="K86" s="28"/>
      <c r="L86" s="16"/>
      <c r="M86" s="30" t="s">
        <v>37</v>
      </c>
      <c r="N86" s="34"/>
    </row>
    <row r="87" s="1" customFormat="true" ht="22" customHeight="true" spans="1:14">
      <c r="A87" s="18"/>
      <c r="B87" s="18"/>
      <c r="C87" s="18"/>
      <c r="D87" s="20">
        <v>43012601</v>
      </c>
      <c r="E87" s="17" t="s">
        <v>181</v>
      </c>
      <c r="F87" s="17" t="s">
        <v>182</v>
      </c>
      <c r="G87" s="26">
        <f t="shared" si="2"/>
        <v>3</v>
      </c>
      <c r="H87" s="28"/>
      <c r="I87" s="28"/>
      <c r="J87" s="28">
        <v>3</v>
      </c>
      <c r="K87" s="28"/>
      <c r="L87" s="16"/>
      <c r="M87" s="30" t="s">
        <v>37</v>
      </c>
      <c r="N87" s="34"/>
    </row>
    <row r="88" s="1" customFormat="true" ht="26" customHeight="true" spans="1:14">
      <c r="A88" s="18"/>
      <c r="B88" s="18"/>
      <c r="C88" s="18"/>
      <c r="D88" s="20">
        <v>43018101</v>
      </c>
      <c r="E88" s="17" t="s">
        <v>183</v>
      </c>
      <c r="F88" s="17" t="s">
        <v>184</v>
      </c>
      <c r="G88" s="26">
        <f t="shared" si="2"/>
        <v>2</v>
      </c>
      <c r="H88" s="28"/>
      <c r="I88" s="28"/>
      <c r="J88" s="28">
        <v>2</v>
      </c>
      <c r="K88" s="28"/>
      <c r="L88" s="16"/>
      <c r="M88" s="30" t="s">
        <v>37</v>
      </c>
      <c r="N88" s="34"/>
    </row>
    <row r="89" s="1" customFormat="true" ht="22" customHeight="true" spans="1:14">
      <c r="A89" s="18"/>
      <c r="B89" s="18"/>
      <c r="C89" s="18"/>
      <c r="D89" s="20">
        <v>43019501</v>
      </c>
      <c r="E89" s="17" t="s">
        <v>185</v>
      </c>
      <c r="F89" s="17" t="s">
        <v>186</v>
      </c>
      <c r="G89" s="26">
        <f t="shared" si="2"/>
        <v>2</v>
      </c>
      <c r="H89" s="28"/>
      <c r="I89" s="28"/>
      <c r="J89" s="28">
        <v>2</v>
      </c>
      <c r="K89" s="28"/>
      <c r="L89" s="16"/>
      <c r="M89" s="30" t="s">
        <v>37</v>
      </c>
      <c r="N89" s="34"/>
    </row>
    <row r="90" s="1" customFormat="true" ht="26" customHeight="true" spans="1:14">
      <c r="A90" s="18"/>
      <c r="B90" s="18"/>
      <c r="C90" s="18"/>
      <c r="D90" s="20">
        <v>43019901</v>
      </c>
      <c r="E90" s="17" t="s">
        <v>187</v>
      </c>
      <c r="F90" s="17" t="s">
        <v>188</v>
      </c>
      <c r="G90" s="26">
        <f t="shared" si="2"/>
        <v>8</v>
      </c>
      <c r="H90" s="28"/>
      <c r="I90" s="28"/>
      <c r="J90" s="28">
        <v>8</v>
      </c>
      <c r="K90" s="28"/>
      <c r="L90" s="16"/>
      <c r="M90" s="30" t="s">
        <v>37</v>
      </c>
      <c r="N90" s="34"/>
    </row>
    <row r="91" s="1" customFormat="true" ht="26" customHeight="true" spans="1:14">
      <c r="A91" s="18"/>
      <c r="B91" s="18"/>
      <c r="C91" s="18"/>
      <c r="D91" s="20">
        <v>43013211</v>
      </c>
      <c r="E91" s="17" t="s">
        <v>189</v>
      </c>
      <c r="F91" s="17" t="s">
        <v>190</v>
      </c>
      <c r="G91" s="26">
        <f t="shared" si="2"/>
        <v>37</v>
      </c>
      <c r="H91" s="28"/>
      <c r="I91" s="28">
        <v>26</v>
      </c>
      <c r="J91" s="28">
        <v>11</v>
      </c>
      <c r="K91" s="28"/>
      <c r="L91" s="16"/>
      <c r="M91" s="30" t="s">
        <v>37</v>
      </c>
      <c r="N91" s="34"/>
    </row>
    <row r="92" s="1" customFormat="true" ht="22" customHeight="true" spans="1:14">
      <c r="A92" s="18"/>
      <c r="B92" s="18"/>
      <c r="C92" s="18"/>
      <c r="D92" s="20">
        <v>43014411</v>
      </c>
      <c r="E92" s="17" t="s">
        <v>191</v>
      </c>
      <c r="F92" s="17" t="s">
        <v>192</v>
      </c>
      <c r="G92" s="26">
        <f t="shared" si="2"/>
        <v>41</v>
      </c>
      <c r="H92" s="28"/>
      <c r="I92" s="28">
        <v>35</v>
      </c>
      <c r="J92" s="28">
        <v>6</v>
      </c>
      <c r="K92" s="28"/>
      <c r="L92" s="16"/>
      <c r="M92" s="30" t="s">
        <v>37</v>
      </c>
      <c r="N92" s="34"/>
    </row>
    <row r="93" s="1" customFormat="true" ht="22" customHeight="true" spans="1:14">
      <c r="A93" s="18"/>
      <c r="B93" s="18"/>
      <c r="C93" s="18"/>
      <c r="D93" s="20">
        <v>43015111</v>
      </c>
      <c r="E93" s="17" t="s">
        <v>193</v>
      </c>
      <c r="F93" s="17" t="s">
        <v>194</v>
      </c>
      <c r="G93" s="26">
        <f t="shared" si="2"/>
        <v>18</v>
      </c>
      <c r="H93" s="28"/>
      <c r="I93" s="28">
        <v>18</v>
      </c>
      <c r="J93" s="28"/>
      <c r="K93" s="28"/>
      <c r="L93" s="16"/>
      <c r="M93" s="30" t="s">
        <v>37</v>
      </c>
      <c r="N93" s="34"/>
    </row>
    <row r="94" s="1" customFormat="true" ht="22" customHeight="true" spans="1:14">
      <c r="A94" s="18"/>
      <c r="B94" s="18"/>
      <c r="C94" s="18"/>
      <c r="D94" s="20">
        <v>43014911</v>
      </c>
      <c r="E94" s="17" t="s">
        <v>195</v>
      </c>
      <c r="F94" s="17" t="s">
        <v>196</v>
      </c>
      <c r="G94" s="26">
        <f t="shared" si="2"/>
        <v>20</v>
      </c>
      <c r="H94" s="28"/>
      <c r="I94" s="28">
        <v>20</v>
      </c>
      <c r="J94" s="28"/>
      <c r="K94" s="28"/>
      <c r="L94" s="16"/>
      <c r="M94" s="30" t="s">
        <v>37</v>
      </c>
      <c r="N94" s="34"/>
    </row>
    <row r="95" s="1" customFormat="true" ht="22" customHeight="true" spans="1:14">
      <c r="A95" s="18"/>
      <c r="B95" s="18"/>
      <c r="C95" s="18" t="s">
        <v>197</v>
      </c>
      <c r="D95" s="20">
        <v>43014601</v>
      </c>
      <c r="E95" s="17" t="s">
        <v>198</v>
      </c>
      <c r="F95" s="17" t="s">
        <v>199</v>
      </c>
      <c r="G95" s="26">
        <f t="shared" si="2"/>
        <v>5</v>
      </c>
      <c r="H95" s="28"/>
      <c r="I95" s="28"/>
      <c r="J95" s="28">
        <v>5</v>
      </c>
      <c r="K95" s="28"/>
      <c r="L95" s="31"/>
      <c r="M95" s="30" t="s">
        <v>37</v>
      </c>
      <c r="N95" s="34"/>
    </row>
    <row r="96" s="1" customFormat="true" ht="22" customHeight="true" spans="1:14">
      <c r="A96" s="18"/>
      <c r="B96" s="18"/>
      <c r="C96" s="18"/>
      <c r="D96" s="20">
        <v>43013001</v>
      </c>
      <c r="E96" s="17" t="s">
        <v>200</v>
      </c>
      <c r="F96" s="17" t="s">
        <v>201</v>
      </c>
      <c r="G96" s="26">
        <f t="shared" si="2"/>
        <v>2</v>
      </c>
      <c r="H96" s="28"/>
      <c r="I96" s="28"/>
      <c r="J96" s="28">
        <v>2</v>
      </c>
      <c r="K96" s="28"/>
      <c r="L96" s="31"/>
      <c r="M96" s="30" t="s">
        <v>37</v>
      </c>
      <c r="N96" s="34"/>
    </row>
    <row r="97" s="1" customFormat="true" ht="22" customHeight="true" spans="1:14">
      <c r="A97" s="18"/>
      <c r="B97" s="18"/>
      <c r="C97" s="18"/>
      <c r="D97" s="20">
        <v>43016701</v>
      </c>
      <c r="E97" s="17" t="s">
        <v>202</v>
      </c>
      <c r="F97" s="17" t="s">
        <v>203</v>
      </c>
      <c r="G97" s="26">
        <f t="shared" si="2"/>
        <v>7</v>
      </c>
      <c r="H97" s="28"/>
      <c r="I97" s="28"/>
      <c r="J97" s="28">
        <v>7</v>
      </c>
      <c r="K97" s="28"/>
      <c r="L97" s="31"/>
      <c r="M97" s="30" t="s">
        <v>37</v>
      </c>
      <c r="N97" s="34"/>
    </row>
    <row r="98" s="1" customFormat="true" ht="22" customHeight="true" spans="1:14">
      <c r="A98" s="18"/>
      <c r="B98" s="18"/>
      <c r="C98" s="18"/>
      <c r="D98" s="20">
        <v>43016201</v>
      </c>
      <c r="E98" s="17" t="s">
        <v>204</v>
      </c>
      <c r="F98" s="17" t="s">
        <v>205</v>
      </c>
      <c r="G98" s="26">
        <f t="shared" si="2"/>
        <v>1</v>
      </c>
      <c r="H98" s="28"/>
      <c r="I98" s="28"/>
      <c r="J98" s="28">
        <v>1</v>
      </c>
      <c r="K98" s="28"/>
      <c r="L98" s="31"/>
      <c r="M98" s="30" t="s">
        <v>37</v>
      </c>
      <c r="N98" s="34"/>
    </row>
    <row r="99" s="1" customFormat="true" ht="22" customHeight="true" spans="1:14">
      <c r="A99" s="18"/>
      <c r="B99" s="18"/>
      <c r="C99" s="18"/>
      <c r="D99" s="20">
        <v>43015901</v>
      </c>
      <c r="E99" s="17" t="s">
        <v>206</v>
      </c>
      <c r="F99" s="17" t="s">
        <v>207</v>
      </c>
      <c r="G99" s="26">
        <f t="shared" si="2"/>
        <v>9</v>
      </c>
      <c r="H99" s="28"/>
      <c r="I99" s="28"/>
      <c r="J99" s="28">
        <v>9</v>
      </c>
      <c r="K99" s="28"/>
      <c r="L99" s="31"/>
      <c r="M99" s="30" t="s">
        <v>37</v>
      </c>
      <c r="N99" s="34"/>
    </row>
    <row r="100" s="1" customFormat="true" ht="22" customHeight="true" spans="1:14">
      <c r="A100" s="18"/>
      <c r="B100" s="18"/>
      <c r="C100" s="18"/>
      <c r="D100" s="20">
        <v>43016101</v>
      </c>
      <c r="E100" s="17" t="s">
        <v>208</v>
      </c>
      <c r="F100" s="17" t="s">
        <v>209</v>
      </c>
      <c r="G100" s="26">
        <f t="shared" si="2"/>
        <v>3</v>
      </c>
      <c r="H100" s="28"/>
      <c r="I100" s="28"/>
      <c r="J100" s="28">
        <v>3</v>
      </c>
      <c r="K100" s="28"/>
      <c r="L100" s="31"/>
      <c r="M100" s="30" t="s">
        <v>37</v>
      </c>
      <c r="N100" s="34"/>
    </row>
    <row r="101" s="1" customFormat="true" ht="22" customHeight="true" spans="1:14">
      <c r="A101" s="18"/>
      <c r="B101" s="18"/>
      <c r="C101" s="18"/>
      <c r="D101" s="20">
        <v>43015601</v>
      </c>
      <c r="E101" s="17" t="s">
        <v>210</v>
      </c>
      <c r="F101" s="17" t="s">
        <v>211</v>
      </c>
      <c r="G101" s="26">
        <f t="shared" si="2"/>
        <v>8</v>
      </c>
      <c r="H101" s="28"/>
      <c r="I101" s="28"/>
      <c r="J101" s="28">
        <v>8</v>
      </c>
      <c r="K101" s="28"/>
      <c r="L101" s="31"/>
      <c r="M101" s="30" t="s">
        <v>37</v>
      </c>
      <c r="N101" s="34"/>
    </row>
    <row r="102" s="1" customFormat="true" ht="26" customHeight="true" spans="1:14">
      <c r="A102" s="18"/>
      <c r="B102" s="18"/>
      <c r="C102" s="18"/>
      <c r="D102" s="20">
        <v>43019301</v>
      </c>
      <c r="E102" s="17" t="s">
        <v>212</v>
      </c>
      <c r="F102" s="17" t="s">
        <v>213</v>
      </c>
      <c r="G102" s="26">
        <f t="shared" si="2"/>
        <v>4</v>
      </c>
      <c r="H102" s="28"/>
      <c r="I102" s="28"/>
      <c r="J102" s="28">
        <v>4</v>
      </c>
      <c r="K102" s="28"/>
      <c r="L102" s="31"/>
      <c r="M102" s="30" t="s">
        <v>37</v>
      </c>
      <c r="N102" s="34"/>
    </row>
    <row r="103" s="1" customFormat="true" ht="22" customHeight="true" spans="1:14">
      <c r="A103" s="18"/>
      <c r="B103" s="18"/>
      <c r="C103" s="18"/>
      <c r="D103" s="20">
        <v>43010511</v>
      </c>
      <c r="E103" s="17" t="s">
        <v>214</v>
      </c>
      <c r="F103" s="17" t="s">
        <v>215</v>
      </c>
      <c r="G103" s="26">
        <f t="shared" si="2"/>
        <v>1</v>
      </c>
      <c r="H103" s="28"/>
      <c r="I103" s="28"/>
      <c r="J103" s="28">
        <v>1</v>
      </c>
      <c r="K103" s="28"/>
      <c r="L103" s="31"/>
      <c r="M103" s="30" t="s">
        <v>37</v>
      </c>
      <c r="N103" s="34"/>
    </row>
    <row r="104" s="1" customFormat="true" ht="22" customHeight="true" spans="1:14">
      <c r="A104" s="18"/>
      <c r="B104" s="18"/>
      <c r="C104" s="18"/>
      <c r="D104" s="20">
        <v>43010811</v>
      </c>
      <c r="E104" s="17" t="s">
        <v>216</v>
      </c>
      <c r="F104" s="17" t="s">
        <v>217</v>
      </c>
      <c r="G104" s="26">
        <f t="shared" si="2"/>
        <v>4</v>
      </c>
      <c r="H104" s="28"/>
      <c r="I104" s="28"/>
      <c r="J104" s="28">
        <v>4</v>
      </c>
      <c r="K104" s="28"/>
      <c r="L104" s="31"/>
      <c r="M104" s="30" t="s">
        <v>37</v>
      </c>
      <c r="N104" s="34"/>
    </row>
    <row r="105" s="1" customFormat="true" ht="22" customHeight="true" spans="1:14">
      <c r="A105" s="18"/>
      <c r="B105" s="18"/>
      <c r="C105" s="18"/>
      <c r="D105" s="20">
        <v>43011111</v>
      </c>
      <c r="E105" s="17" t="s">
        <v>218</v>
      </c>
      <c r="F105" s="17" t="s">
        <v>219</v>
      </c>
      <c r="G105" s="26">
        <f t="shared" si="2"/>
        <v>3</v>
      </c>
      <c r="H105" s="28"/>
      <c r="I105" s="28"/>
      <c r="J105" s="28">
        <v>3</v>
      </c>
      <c r="K105" s="28"/>
      <c r="L105" s="31"/>
      <c r="M105" s="30" t="s">
        <v>37</v>
      </c>
      <c r="N105" s="34"/>
    </row>
    <row r="106" s="1" customFormat="true" ht="26" customHeight="true" spans="1:14">
      <c r="A106" s="18"/>
      <c r="B106" s="18"/>
      <c r="C106" s="18"/>
      <c r="D106" s="20">
        <v>43012311</v>
      </c>
      <c r="E106" s="17" t="s">
        <v>220</v>
      </c>
      <c r="F106" s="17" t="s">
        <v>221</v>
      </c>
      <c r="G106" s="26">
        <f t="shared" si="2"/>
        <v>12</v>
      </c>
      <c r="H106" s="28"/>
      <c r="I106" s="28"/>
      <c r="J106" s="28">
        <v>12</v>
      </c>
      <c r="K106" s="28"/>
      <c r="L106" s="31"/>
      <c r="M106" s="30" t="s">
        <v>37</v>
      </c>
      <c r="N106" s="34"/>
    </row>
    <row r="107" s="1" customFormat="true" ht="22" customHeight="true" spans="1:14">
      <c r="A107" s="18"/>
      <c r="B107" s="18"/>
      <c r="C107" s="18"/>
      <c r="D107" s="20">
        <v>43012811</v>
      </c>
      <c r="E107" s="17" t="s">
        <v>222</v>
      </c>
      <c r="F107" s="17" t="s">
        <v>223</v>
      </c>
      <c r="G107" s="26">
        <f t="shared" si="2"/>
        <v>7</v>
      </c>
      <c r="H107" s="28"/>
      <c r="I107" s="28"/>
      <c r="J107" s="28">
        <v>7</v>
      </c>
      <c r="K107" s="28"/>
      <c r="L107" s="31"/>
      <c r="M107" s="30" t="s">
        <v>37</v>
      </c>
      <c r="N107" s="34"/>
    </row>
    <row r="108" s="1" customFormat="true" ht="22" customHeight="true" spans="1:14">
      <c r="A108" s="18"/>
      <c r="B108" s="18"/>
      <c r="C108" s="18"/>
      <c r="D108" s="20">
        <v>43013411</v>
      </c>
      <c r="E108" s="17" t="s">
        <v>224</v>
      </c>
      <c r="F108" s="17" t="s">
        <v>225</v>
      </c>
      <c r="G108" s="26">
        <f t="shared" si="2"/>
        <v>9</v>
      </c>
      <c r="H108" s="28"/>
      <c r="I108" s="28"/>
      <c r="J108" s="28">
        <v>9</v>
      </c>
      <c r="K108" s="28"/>
      <c r="L108" s="31"/>
      <c r="M108" s="30" t="s">
        <v>37</v>
      </c>
      <c r="N108" s="34"/>
    </row>
    <row r="109" s="1" customFormat="true" ht="26" customHeight="true" spans="1:14">
      <c r="A109" s="18"/>
      <c r="B109" s="18"/>
      <c r="C109" s="18"/>
      <c r="D109" s="20">
        <v>43013511</v>
      </c>
      <c r="E109" s="17" t="s">
        <v>226</v>
      </c>
      <c r="F109" s="17" t="s">
        <v>227</v>
      </c>
      <c r="G109" s="26">
        <f t="shared" si="2"/>
        <v>3</v>
      </c>
      <c r="H109" s="28"/>
      <c r="I109" s="28"/>
      <c r="J109" s="28">
        <v>3</v>
      </c>
      <c r="K109" s="28"/>
      <c r="L109" s="31"/>
      <c r="M109" s="30" t="s">
        <v>37</v>
      </c>
      <c r="N109" s="34"/>
    </row>
    <row r="110" s="1" customFormat="true" ht="22" customHeight="true" spans="1:14">
      <c r="A110" s="18"/>
      <c r="B110" s="16" t="s">
        <v>228</v>
      </c>
      <c r="C110" s="16"/>
      <c r="D110" s="36" t="s">
        <v>229</v>
      </c>
      <c r="E110" s="36"/>
      <c r="F110" s="36"/>
      <c r="G110" s="23">
        <f>SUM(G111:G116)</f>
        <v>51</v>
      </c>
      <c r="H110" s="23">
        <f>SUM(H111:H116)</f>
        <v>0</v>
      </c>
      <c r="I110" s="23">
        <f>SUM(I111:I116)</f>
        <v>26</v>
      </c>
      <c r="J110" s="23">
        <f>SUM(J111:J116)</f>
        <v>25</v>
      </c>
      <c r="K110" s="23"/>
      <c r="L110" s="37"/>
      <c r="M110" s="34"/>
      <c r="N110" s="34"/>
    </row>
    <row r="111" s="1" customFormat="true" ht="22" customHeight="true" spans="1:14">
      <c r="A111" s="18"/>
      <c r="B111" s="16"/>
      <c r="C111" s="16"/>
      <c r="D111" s="20">
        <v>43014701</v>
      </c>
      <c r="E111" s="17" t="s">
        <v>230</v>
      </c>
      <c r="F111" s="17" t="s">
        <v>231</v>
      </c>
      <c r="G111" s="26">
        <f t="shared" ref="G111:G116" si="3">H111+I111+J111</f>
        <v>2</v>
      </c>
      <c r="H111" s="28"/>
      <c r="I111" s="28"/>
      <c r="J111" s="28">
        <v>2</v>
      </c>
      <c r="K111" s="28"/>
      <c r="L111" s="31"/>
      <c r="M111" s="30" t="s">
        <v>37</v>
      </c>
      <c r="N111" s="34"/>
    </row>
    <row r="112" s="1" customFormat="true" ht="22" customHeight="true" spans="1:14">
      <c r="A112" s="18"/>
      <c r="B112" s="16"/>
      <c r="C112" s="16"/>
      <c r="D112" s="20">
        <v>43018901</v>
      </c>
      <c r="E112" s="17" t="s">
        <v>232</v>
      </c>
      <c r="F112" s="17" t="s">
        <v>233</v>
      </c>
      <c r="G112" s="26">
        <f t="shared" si="3"/>
        <v>4</v>
      </c>
      <c r="H112" s="28"/>
      <c r="I112" s="28"/>
      <c r="J112" s="28">
        <v>4</v>
      </c>
      <c r="K112" s="28"/>
      <c r="L112" s="31"/>
      <c r="M112" s="30" t="s">
        <v>37</v>
      </c>
      <c r="N112" s="34"/>
    </row>
    <row r="113" s="1" customFormat="true" ht="26" customHeight="true" spans="1:14">
      <c r="A113" s="18" t="s">
        <v>30</v>
      </c>
      <c r="B113" s="16" t="s">
        <v>228</v>
      </c>
      <c r="C113" s="16"/>
      <c r="D113" s="20">
        <v>43016301</v>
      </c>
      <c r="E113" s="17" t="s">
        <v>234</v>
      </c>
      <c r="F113" s="17" t="s">
        <v>235</v>
      </c>
      <c r="G113" s="26">
        <f t="shared" si="3"/>
        <v>2</v>
      </c>
      <c r="H113" s="28"/>
      <c r="I113" s="28"/>
      <c r="J113" s="28">
        <v>2</v>
      </c>
      <c r="K113" s="28"/>
      <c r="L113" s="31"/>
      <c r="M113" s="30" t="s">
        <v>37</v>
      </c>
      <c r="N113" s="34"/>
    </row>
    <row r="114" s="1" customFormat="true" ht="22" customHeight="true" spans="1:14">
      <c r="A114" s="18"/>
      <c r="B114" s="16"/>
      <c r="C114" s="16"/>
      <c r="D114" s="20">
        <v>43019701</v>
      </c>
      <c r="E114" s="17" t="s">
        <v>236</v>
      </c>
      <c r="F114" s="17" t="s">
        <v>237</v>
      </c>
      <c r="G114" s="26">
        <f t="shared" si="3"/>
        <v>30</v>
      </c>
      <c r="H114" s="28"/>
      <c r="I114" s="28">
        <v>26</v>
      </c>
      <c r="J114" s="28">
        <v>4</v>
      </c>
      <c r="K114" s="28"/>
      <c r="L114" s="31"/>
      <c r="M114" s="30" t="s">
        <v>37</v>
      </c>
      <c r="N114" s="34"/>
    </row>
    <row r="115" s="1" customFormat="true" ht="26" customHeight="true" spans="1:14">
      <c r="A115" s="18"/>
      <c r="B115" s="16"/>
      <c r="C115" s="16"/>
      <c r="D115" s="20">
        <v>43010411</v>
      </c>
      <c r="E115" s="17" t="s">
        <v>238</v>
      </c>
      <c r="F115" s="17" t="s">
        <v>239</v>
      </c>
      <c r="G115" s="26">
        <f t="shared" si="3"/>
        <v>7</v>
      </c>
      <c r="H115" s="28"/>
      <c r="I115" s="28"/>
      <c r="J115" s="28">
        <v>7</v>
      </c>
      <c r="K115" s="28"/>
      <c r="L115" s="31"/>
      <c r="M115" s="30" t="s">
        <v>37</v>
      </c>
      <c r="N115" s="34"/>
    </row>
    <row r="116" s="1" customFormat="true" ht="22" customHeight="true" spans="1:14">
      <c r="A116" s="18"/>
      <c r="B116" s="16"/>
      <c r="C116" s="16"/>
      <c r="D116" s="20">
        <v>43011611</v>
      </c>
      <c r="E116" s="17" t="s">
        <v>240</v>
      </c>
      <c r="F116" s="17" t="s">
        <v>241</v>
      </c>
      <c r="G116" s="26">
        <f t="shared" si="3"/>
        <v>6</v>
      </c>
      <c r="H116" s="28"/>
      <c r="I116" s="28"/>
      <c r="J116" s="28">
        <v>6</v>
      </c>
      <c r="K116" s="28"/>
      <c r="L116" s="31"/>
      <c r="M116" s="30" t="s">
        <v>37</v>
      </c>
      <c r="N116" s="34"/>
    </row>
    <row r="117" s="1" customFormat="true" ht="22" customHeight="true" spans="1:14">
      <c r="A117" s="18"/>
      <c r="B117" s="17" t="s">
        <v>242</v>
      </c>
      <c r="C117" s="17"/>
      <c r="D117" s="36" t="s">
        <v>243</v>
      </c>
      <c r="E117" s="36"/>
      <c r="F117" s="36"/>
      <c r="G117" s="23">
        <f>SUM(G118:G121)</f>
        <v>77</v>
      </c>
      <c r="H117" s="23">
        <f>SUM(H118:H121)</f>
        <v>0</v>
      </c>
      <c r="I117" s="23">
        <f>SUM(I118:I121)</f>
        <v>50</v>
      </c>
      <c r="J117" s="23">
        <f>SUM(J118:J121)</f>
        <v>27</v>
      </c>
      <c r="K117" s="23"/>
      <c r="L117" s="37"/>
      <c r="M117" s="34"/>
      <c r="N117" s="34"/>
    </row>
    <row r="118" s="1" customFormat="true" ht="22" customHeight="true" spans="1:14">
      <c r="A118" s="18"/>
      <c r="B118" s="17"/>
      <c r="C118" s="17"/>
      <c r="D118" s="20">
        <v>43011301</v>
      </c>
      <c r="E118" s="17" t="s">
        <v>244</v>
      </c>
      <c r="F118" s="17" t="s">
        <v>245</v>
      </c>
      <c r="G118" s="26">
        <f>H118+I118+J118</f>
        <v>6</v>
      </c>
      <c r="H118" s="28"/>
      <c r="I118" s="28"/>
      <c r="J118" s="28">
        <v>6</v>
      </c>
      <c r="K118" s="28"/>
      <c r="L118" s="31"/>
      <c r="M118" s="30" t="s">
        <v>37</v>
      </c>
      <c r="N118" s="34"/>
    </row>
    <row r="119" s="1" customFormat="true" ht="22" customHeight="true" spans="1:14">
      <c r="A119" s="18"/>
      <c r="B119" s="17"/>
      <c r="C119" s="17"/>
      <c r="D119" s="20">
        <v>43015801</v>
      </c>
      <c r="E119" s="17" t="s">
        <v>246</v>
      </c>
      <c r="F119" s="17" t="s">
        <v>247</v>
      </c>
      <c r="G119" s="26">
        <f>H119+I119+J119</f>
        <v>6</v>
      </c>
      <c r="H119" s="28"/>
      <c r="I119" s="28"/>
      <c r="J119" s="28">
        <v>6</v>
      </c>
      <c r="K119" s="28"/>
      <c r="L119" s="31"/>
      <c r="M119" s="30" t="s">
        <v>37</v>
      </c>
      <c r="N119" s="34"/>
    </row>
    <row r="120" s="1" customFormat="true" ht="22" customHeight="true" spans="1:14">
      <c r="A120" s="18"/>
      <c r="B120" s="17"/>
      <c r="C120" s="17"/>
      <c r="D120" s="20">
        <v>43015301</v>
      </c>
      <c r="E120" s="17" t="s">
        <v>248</v>
      </c>
      <c r="F120" s="17" t="s">
        <v>249</v>
      </c>
      <c r="G120" s="26">
        <f>H120+I120+J120</f>
        <v>9</v>
      </c>
      <c r="H120" s="28"/>
      <c r="I120" s="28"/>
      <c r="J120" s="28">
        <v>9</v>
      </c>
      <c r="K120" s="28"/>
      <c r="L120" s="31"/>
      <c r="M120" s="30" t="s">
        <v>37</v>
      </c>
      <c r="N120" s="34"/>
    </row>
    <row r="121" s="1" customFormat="true" ht="22" customHeight="true" spans="1:14">
      <c r="A121" s="18"/>
      <c r="B121" s="17"/>
      <c r="C121" s="17"/>
      <c r="D121" s="20">
        <v>43013711</v>
      </c>
      <c r="E121" s="17" t="s">
        <v>250</v>
      </c>
      <c r="F121" s="17" t="s">
        <v>251</v>
      </c>
      <c r="G121" s="26">
        <f>H121+I121+J121</f>
        <v>56</v>
      </c>
      <c r="H121" s="28"/>
      <c r="I121" s="28">
        <v>50</v>
      </c>
      <c r="J121" s="28">
        <v>6</v>
      </c>
      <c r="K121" s="28"/>
      <c r="L121" s="31"/>
      <c r="M121" s="30" t="s">
        <v>37</v>
      </c>
      <c r="N121" s="34"/>
    </row>
    <row r="122" s="1" customFormat="true" ht="22" customHeight="true" spans="1:14">
      <c r="A122" s="18" t="s">
        <v>252</v>
      </c>
      <c r="B122" s="19" t="s">
        <v>253</v>
      </c>
      <c r="C122" s="19"/>
      <c r="D122" s="19"/>
      <c r="E122" s="19"/>
      <c r="F122" s="19"/>
      <c r="G122" s="23">
        <f>G123+G137+G140+G143+G146+G149+G153+G158</f>
        <v>299</v>
      </c>
      <c r="H122" s="23">
        <f>H123+H137+H140+H143+H146+H149+H153+H158</f>
        <v>30</v>
      </c>
      <c r="I122" s="23">
        <f>I123+I137+I140+I143+I146+I149+I153+I158</f>
        <v>154</v>
      </c>
      <c r="J122" s="23">
        <f>J123+J137+J140+J143+J146+J149+J153+J158</f>
        <v>115</v>
      </c>
      <c r="K122" s="23"/>
      <c r="L122" s="16"/>
      <c r="M122" s="34"/>
      <c r="N122" s="34"/>
    </row>
    <row r="123" s="1" customFormat="true" ht="22" customHeight="true" spans="1:14">
      <c r="A123" s="18"/>
      <c r="B123" s="17" t="s">
        <v>254</v>
      </c>
      <c r="C123" s="19" t="s">
        <v>255</v>
      </c>
      <c r="D123" s="19"/>
      <c r="E123" s="19"/>
      <c r="F123" s="19"/>
      <c r="G123" s="23">
        <f>SUM(G124:G136)</f>
        <v>151</v>
      </c>
      <c r="H123" s="23">
        <f>SUM(H124:H136)</f>
        <v>0</v>
      </c>
      <c r="I123" s="23">
        <f>SUM(I124:I136)</f>
        <v>71</v>
      </c>
      <c r="J123" s="23">
        <f>SUM(J124:J136)</f>
        <v>80</v>
      </c>
      <c r="K123" s="23"/>
      <c r="L123" s="37"/>
      <c r="M123" s="34"/>
      <c r="N123" s="34"/>
    </row>
    <row r="124" s="1" customFormat="true" ht="22" customHeight="true" spans="1:14">
      <c r="A124" s="18"/>
      <c r="B124" s="17"/>
      <c r="C124" s="17" t="s">
        <v>256</v>
      </c>
      <c r="D124" s="20">
        <v>43041701</v>
      </c>
      <c r="E124" s="17" t="s">
        <v>257</v>
      </c>
      <c r="F124" s="17" t="s">
        <v>258</v>
      </c>
      <c r="G124" s="26">
        <f>H124+I124+J124</f>
        <v>60</v>
      </c>
      <c r="H124" s="28"/>
      <c r="I124" s="28">
        <v>50</v>
      </c>
      <c r="J124" s="28">
        <v>10</v>
      </c>
      <c r="K124" s="28"/>
      <c r="L124" s="16"/>
      <c r="M124" s="30" t="s">
        <v>37</v>
      </c>
      <c r="N124" s="34"/>
    </row>
    <row r="125" s="1" customFormat="true" ht="26" customHeight="true" spans="1:14">
      <c r="A125" s="18"/>
      <c r="B125" s="17"/>
      <c r="C125" s="17"/>
      <c r="D125" s="20">
        <v>43043201</v>
      </c>
      <c r="E125" s="17" t="s">
        <v>259</v>
      </c>
      <c r="F125" s="17" t="s">
        <v>259</v>
      </c>
      <c r="G125" s="26">
        <f t="shared" ref="G125:G136" si="4">H125+I125+J125</f>
        <v>23</v>
      </c>
      <c r="H125" s="28"/>
      <c r="I125" s="28"/>
      <c r="J125" s="28">
        <v>23</v>
      </c>
      <c r="K125" s="28"/>
      <c r="L125" s="16"/>
      <c r="M125" s="30" t="s">
        <v>37</v>
      </c>
      <c r="N125" s="34"/>
    </row>
    <row r="126" s="1" customFormat="true" ht="22" customHeight="true" spans="1:14">
      <c r="A126" s="18"/>
      <c r="B126" s="17"/>
      <c r="C126" s="17"/>
      <c r="D126" s="20">
        <v>43042901</v>
      </c>
      <c r="E126" s="17" t="s">
        <v>260</v>
      </c>
      <c r="F126" s="17" t="s">
        <v>261</v>
      </c>
      <c r="G126" s="26">
        <f t="shared" si="4"/>
        <v>4</v>
      </c>
      <c r="H126" s="28"/>
      <c r="I126" s="28"/>
      <c r="J126" s="28">
        <v>4</v>
      </c>
      <c r="K126" s="28"/>
      <c r="L126" s="16"/>
      <c r="M126" s="30" t="s">
        <v>37</v>
      </c>
      <c r="N126" s="34"/>
    </row>
    <row r="127" s="1" customFormat="true" ht="22" customHeight="true" spans="1:14">
      <c r="A127" s="18"/>
      <c r="B127" s="17"/>
      <c r="C127" s="17"/>
      <c r="D127" s="20">
        <v>43042601</v>
      </c>
      <c r="E127" s="17" t="s">
        <v>262</v>
      </c>
      <c r="F127" s="17" t="s">
        <v>263</v>
      </c>
      <c r="G127" s="26">
        <f t="shared" si="4"/>
        <v>7</v>
      </c>
      <c r="H127" s="28"/>
      <c r="I127" s="28">
        <v>3</v>
      </c>
      <c r="J127" s="28">
        <v>4</v>
      </c>
      <c r="K127" s="28"/>
      <c r="L127" s="16"/>
      <c r="M127" s="30" t="s">
        <v>37</v>
      </c>
      <c r="N127" s="34"/>
    </row>
    <row r="128" s="1" customFormat="true" ht="22" customHeight="true" spans="1:14">
      <c r="A128" s="18"/>
      <c r="B128" s="17"/>
      <c r="C128" s="17"/>
      <c r="D128" s="20">
        <v>43043801</v>
      </c>
      <c r="E128" s="17" t="s">
        <v>264</v>
      </c>
      <c r="F128" s="17" t="s">
        <v>265</v>
      </c>
      <c r="G128" s="26">
        <f t="shared" si="4"/>
        <v>27</v>
      </c>
      <c r="H128" s="28"/>
      <c r="I128" s="28">
        <v>18</v>
      </c>
      <c r="J128" s="28">
        <v>9</v>
      </c>
      <c r="K128" s="28"/>
      <c r="L128" s="16"/>
      <c r="M128" s="30" t="s">
        <v>37</v>
      </c>
      <c r="N128" s="34"/>
    </row>
    <row r="129" s="1" customFormat="true" ht="22" customHeight="true" spans="1:14">
      <c r="A129" s="18"/>
      <c r="B129" s="17"/>
      <c r="C129" s="17" t="s">
        <v>266</v>
      </c>
      <c r="D129" s="20">
        <v>43041501</v>
      </c>
      <c r="E129" s="17" t="s">
        <v>267</v>
      </c>
      <c r="F129" s="17" t="s">
        <v>268</v>
      </c>
      <c r="G129" s="26">
        <f t="shared" si="4"/>
        <v>3</v>
      </c>
      <c r="H129" s="28"/>
      <c r="I129" s="28"/>
      <c r="J129" s="28">
        <v>3</v>
      </c>
      <c r="K129" s="28"/>
      <c r="L129" s="16"/>
      <c r="M129" s="30" t="s">
        <v>37</v>
      </c>
      <c r="N129" s="34"/>
    </row>
    <row r="130" s="1" customFormat="true" ht="22" customHeight="true" spans="1:14">
      <c r="A130" s="18"/>
      <c r="B130" s="17"/>
      <c r="C130" s="17"/>
      <c r="D130" s="20">
        <v>43043901</v>
      </c>
      <c r="E130" s="17" t="s">
        <v>269</v>
      </c>
      <c r="F130" s="17" t="s">
        <v>270</v>
      </c>
      <c r="G130" s="26">
        <f t="shared" si="4"/>
        <v>4</v>
      </c>
      <c r="H130" s="28"/>
      <c r="I130" s="28"/>
      <c r="J130" s="28">
        <v>4</v>
      </c>
      <c r="K130" s="28"/>
      <c r="L130" s="16"/>
      <c r="M130" s="30" t="s">
        <v>37</v>
      </c>
      <c r="N130" s="34"/>
    </row>
    <row r="131" s="1" customFormat="true" ht="22" customHeight="true" spans="1:14">
      <c r="A131" s="18"/>
      <c r="B131" s="17"/>
      <c r="C131" s="17" t="s">
        <v>271</v>
      </c>
      <c r="D131" s="20">
        <v>43040101</v>
      </c>
      <c r="E131" s="17" t="s">
        <v>272</v>
      </c>
      <c r="F131" s="17" t="s">
        <v>273</v>
      </c>
      <c r="G131" s="26">
        <f t="shared" si="4"/>
        <v>4</v>
      </c>
      <c r="H131" s="28"/>
      <c r="I131" s="28"/>
      <c r="J131" s="28">
        <v>4</v>
      </c>
      <c r="K131" s="28"/>
      <c r="L131" s="16"/>
      <c r="M131" s="30" t="s">
        <v>37</v>
      </c>
      <c r="N131" s="34"/>
    </row>
    <row r="132" s="1" customFormat="true" ht="22" customHeight="true" spans="1:14">
      <c r="A132" s="18"/>
      <c r="B132" s="17"/>
      <c r="C132" s="17"/>
      <c r="D132" s="20">
        <v>43042301</v>
      </c>
      <c r="E132" s="17" t="s">
        <v>274</v>
      </c>
      <c r="F132" s="17" t="s">
        <v>275</v>
      </c>
      <c r="G132" s="26">
        <f t="shared" si="4"/>
        <v>6</v>
      </c>
      <c r="H132" s="28"/>
      <c r="I132" s="28"/>
      <c r="J132" s="28">
        <v>6</v>
      </c>
      <c r="K132" s="28"/>
      <c r="L132" s="16"/>
      <c r="M132" s="30" t="s">
        <v>37</v>
      </c>
      <c r="N132" s="34"/>
    </row>
    <row r="133" s="1" customFormat="true" ht="22" customHeight="true" spans="1:14">
      <c r="A133" s="18"/>
      <c r="B133" s="17"/>
      <c r="C133" s="17"/>
      <c r="D133" s="20">
        <v>43040401</v>
      </c>
      <c r="E133" s="17" t="s">
        <v>276</v>
      </c>
      <c r="F133" s="17" t="s">
        <v>277</v>
      </c>
      <c r="G133" s="26">
        <f t="shared" si="4"/>
        <v>3</v>
      </c>
      <c r="H133" s="28"/>
      <c r="I133" s="28"/>
      <c r="J133" s="28">
        <v>3</v>
      </c>
      <c r="K133" s="28"/>
      <c r="L133" s="16"/>
      <c r="M133" s="30" t="s">
        <v>37</v>
      </c>
      <c r="N133" s="34"/>
    </row>
    <row r="134" s="1" customFormat="true" ht="22" customHeight="true" spans="1:14">
      <c r="A134" s="18"/>
      <c r="B134" s="17"/>
      <c r="C134" s="17"/>
      <c r="D134" s="20">
        <v>43040801</v>
      </c>
      <c r="E134" s="17" t="s">
        <v>278</v>
      </c>
      <c r="F134" s="17" t="s">
        <v>279</v>
      </c>
      <c r="G134" s="26">
        <f t="shared" si="4"/>
        <v>2</v>
      </c>
      <c r="H134" s="28"/>
      <c r="I134" s="28"/>
      <c r="J134" s="28">
        <v>2</v>
      </c>
      <c r="K134" s="28"/>
      <c r="L134" s="16"/>
      <c r="M134" s="30" t="s">
        <v>37</v>
      </c>
      <c r="N134" s="34"/>
    </row>
    <row r="135" s="1" customFormat="true" ht="22" customHeight="true" spans="1:14">
      <c r="A135" s="18"/>
      <c r="B135" s="17"/>
      <c r="C135" s="17" t="s">
        <v>280</v>
      </c>
      <c r="D135" s="20">
        <v>43042201</v>
      </c>
      <c r="E135" s="17" t="s">
        <v>281</v>
      </c>
      <c r="F135" s="17" t="s">
        <v>282</v>
      </c>
      <c r="G135" s="26">
        <f t="shared" si="4"/>
        <v>1</v>
      </c>
      <c r="H135" s="28"/>
      <c r="I135" s="28"/>
      <c r="J135" s="28">
        <v>1</v>
      </c>
      <c r="K135" s="28"/>
      <c r="L135" s="16"/>
      <c r="M135" s="30" t="s">
        <v>37</v>
      </c>
      <c r="N135" s="34"/>
    </row>
    <row r="136" s="1" customFormat="true" ht="22" customHeight="true" spans="1:14">
      <c r="A136" s="18"/>
      <c r="B136" s="17"/>
      <c r="C136" s="17" t="s">
        <v>283</v>
      </c>
      <c r="D136" s="20">
        <v>43042701</v>
      </c>
      <c r="E136" s="17" t="s">
        <v>284</v>
      </c>
      <c r="F136" s="17" t="s">
        <v>285</v>
      </c>
      <c r="G136" s="26">
        <f t="shared" si="4"/>
        <v>7</v>
      </c>
      <c r="H136" s="28"/>
      <c r="I136" s="28"/>
      <c r="J136" s="28">
        <v>7</v>
      </c>
      <c r="K136" s="28"/>
      <c r="L136" s="16"/>
      <c r="M136" s="30" t="s">
        <v>37</v>
      </c>
      <c r="N136" s="34"/>
    </row>
    <row r="137" s="1" customFormat="true" ht="22" customHeight="true" spans="1:14">
      <c r="A137" s="18"/>
      <c r="B137" s="17" t="s">
        <v>286</v>
      </c>
      <c r="C137" s="17"/>
      <c r="D137" s="19" t="s">
        <v>287</v>
      </c>
      <c r="E137" s="19"/>
      <c r="F137" s="19"/>
      <c r="G137" s="23">
        <f>SUM(G138:G139)</f>
        <v>7</v>
      </c>
      <c r="H137" s="23">
        <f>SUM(H138:H139)</f>
        <v>0</v>
      </c>
      <c r="I137" s="23">
        <f>SUM(I138:I139)</f>
        <v>0</v>
      </c>
      <c r="J137" s="23">
        <f>SUM(J138:J139)</f>
        <v>7</v>
      </c>
      <c r="K137" s="23"/>
      <c r="L137" s="37"/>
      <c r="M137" s="34"/>
      <c r="N137" s="34"/>
    </row>
    <row r="138" s="1" customFormat="true" ht="22" customHeight="true" spans="1:14">
      <c r="A138" s="18"/>
      <c r="B138" s="17"/>
      <c r="C138" s="17"/>
      <c r="D138" s="20">
        <v>43041601</v>
      </c>
      <c r="E138" s="17" t="s">
        <v>288</v>
      </c>
      <c r="F138" s="17" t="s">
        <v>289</v>
      </c>
      <c r="G138" s="26">
        <f>H138+I138+J138</f>
        <v>3</v>
      </c>
      <c r="H138" s="28"/>
      <c r="I138" s="28"/>
      <c r="J138" s="28">
        <v>3</v>
      </c>
      <c r="K138" s="28"/>
      <c r="L138" s="16"/>
      <c r="M138" s="30" t="s">
        <v>37</v>
      </c>
      <c r="N138" s="34"/>
    </row>
    <row r="139" s="1" customFormat="true" ht="22" customHeight="true" spans="1:14">
      <c r="A139" s="18"/>
      <c r="B139" s="17"/>
      <c r="C139" s="17"/>
      <c r="D139" s="20">
        <v>43044101</v>
      </c>
      <c r="E139" s="17" t="s">
        <v>290</v>
      </c>
      <c r="F139" s="17" t="s">
        <v>291</v>
      </c>
      <c r="G139" s="26">
        <f>H139+I139+J139</f>
        <v>4</v>
      </c>
      <c r="H139" s="28"/>
      <c r="I139" s="28"/>
      <c r="J139" s="28">
        <v>4</v>
      </c>
      <c r="K139" s="28"/>
      <c r="L139" s="16"/>
      <c r="M139" s="30" t="s">
        <v>37</v>
      </c>
      <c r="N139" s="34"/>
    </row>
    <row r="140" s="1" customFormat="true" ht="22" customHeight="true" spans="1:14">
      <c r="A140" s="18" t="s">
        <v>252</v>
      </c>
      <c r="B140" s="17" t="s">
        <v>292</v>
      </c>
      <c r="C140" s="17"/>
      <c r="D140" s="19" t="s">
        <v>293</v>
      </c>
      <c r="E140" s="19"/>
      <c r="F140" s="19"/>
      <c r="G140" s="23">
        <f>SUM(G141:G142)</f>
        <v>13</v>
      </c>
      <c r="H140" s="23">
        <f>SUM(H141:H142)</f>
        <v>0</v>
      </c>
      <c r="I140" s="23">
        <f>SUM(I141:I142)</f>
        <v>12</v>
      </c>
      <c r="J140" s="23">
        <f>SUM(J141:J142)</f>
        <v>1</v>
      </c>
      <c r="K140" s="23"/>
      <c r="L140" s="38"/>
      <c r="M140" s="34"/>
      <c r="N140" s="34"/>
    </row>
    <row r="141" s="1" customFormat="true" ht="22" customHeight="true" spans="1:14">
      <c r="A141" s="18"/>
      <c r="B141" s="17"/>
      <c r="C141" s="17"/>
      <c r="D141" s="20">
        <v>43041201</v>
      </c>
      <c r="E141" s="17" t="s">
        <v>294</v>
      </c>
      <c r="F141" s="17" t="s">
        <v>295</v>
      </c>
      <c r="G141" s="26">
        <f>H141+I141+J141</f>
        <v>1</v>
      </c>
      <c r="H141" s="28"/>
      <c r="I141" s="28">
        <v>1</v>
      </c>
      <c r="J141" s="28"/>
      <c r="K141" s="28"/>
      <c r="L141" s="16"/>
      <c r="M141" s="30" t="s">
        <v>37</v>
      </c>
      <c r="N141" s="34"/>
    </row>
    <row r="142" s="1" customFormat="true" ht="22" customHeight="true" spans="1:14">
      <c r="A142" s="18"/>
      <c r="B142" s="17"/>
      <c r="C142" s="17"/>
      <c r="D142" s="20">
        <v>43043401</v>
      </c>
      <c r="E142" s="17" t="s">
        <v>296</v>
      </c>
      <c r="F142" s="17" t="s">
        <v>297</v>
      </c>
      <c r="G142" s="26">
        <f>H142+I142+J142</f>
        <v>12</v>
      </c>
      <c r="H142" s="28"/>
      <c r="I142" s="28">
        <v>11</v>
      </c>
      <c r="J142" s="28">
        <v>1</v>
      </c>
      <c r="K142" s="28"/>
      <c r="L142" s="16"/>
      <c r="M142" s="30" t="s">
        <v>37</v>
      </c>
      <c r="N142" s="34"/>
    </row>
    <row r="143" s="1" customFormat="true" ht="22" customHeight="true" spans="1:14">
      <c r="A143" s="18"/>
      <c r="B143" s="17" t="s">
        <v>298</v>
      </c>
      <c r="C143" s="17"/>
      <c r="D143" s="19" t="s">
        <v>299</v>
      </c>
      <c r="E143" s="19"/>
      <c r="F143" s="19"/>
      <c r="G143" s="23">
        <f>SUM(G144:G145)</f>
        <v>81</v>
      </c>
      <c r="H143" s="23">
        <f>SUM(H144:H145)</f>
        <v>30</v>
      </c>
      <c r="I143" s="23">
        <f>SUM(I144:I145)</f>
        <v>51</v>
      </c>
      <c r="J143" s="23">
        <f>SUM(J144:J145)</f>
        <v>0</v>
      </c>
      <c r="K143" s="23"/>
      <c r="L143" s="37"/>
      <c r="M143" s="34"/>
      <c r="N143" s="34"/>
    </row>
    <row r="144" s="1" customFormat="true" ht="22" customHeight="true" spans="1:14">
      <c r="A144" s="18"/>
      <c r="B144" s="17"/>
      <c r="C144" s="17"/>
      <c r="D144" s="20">
        <v>43044501</v>
      </c>
      <c r="E144" s="17" t="s">
        <v>300</v>
      </c>
      <c r="F144" s="17" t="s">
        <v>301</v>
      </c>
      <c r="G144" s="26">
        <f>H144+I144+J144</f>
        <v>48</v>
      </c>
      <c r="H144" s="28">
        <v>30</v>
      </c>
      <c r="I144" s="28">
        <v>18</v>
      </c>
      <c r="J144" s="28"/>
      <c r="K144" s="28"/>
      <c r="L144" s="16"/>
      <c r="M144" s="30" t="s">
        <v>37</v>
      </c>
      <c r="N144" s="34"/>
    </row>
    <row r="145" s="1" customFormat="true" ht="22" customHeight="true" spans="1:14">
      <c r="A145" s="18"/>
      <c r="B145" s="17"/>
      <c r="C145" s="17"/>
      <c r="D145" s="17">
        <v>43044001</v>
      </c>
      <c r="E145" s="17" t="s">
        <v>302</v>
      </c>
      <c r="F145" s="17" t="str">
        <f>VLOOKUP(D145,[1]影院自定义查询!$B$1:$L$65536,11,0)</f>
        <v>衡南诚丰影城有限公司</v>
      </c>
      <c r="G145" s="26">
        <f>H145+I145+J145</f>
        <v>33</v>
      </c>
      <c r="H145" s="28"/>
      <c r="I145" s="28">
        <v>33</v>
      </c>
      <c r="J145" s="28"/>
      <c r="K145" s="28"/>
      <c r="L145" s="16"/>
      <c r="M145" s="30" t="s">
        <v>37</v>
      </c>
      <c r="N145" s="33"/>
    </row>
    <row r="146" s="1" customFormat="true" ht="22" customHeight="true" spans="1:14">
      <c r="A146" s="18"/>
      <c r="B146" s="17" t="s">
        <v>303</v>
      </c>
      <c r="C146" s="17"/>
      <c r="D146" s="19" t="s">
        <v>304</v>
      </c>
      <c r="E146" s="19"/>
      <c r="F146" s="19"/>
      <c r="G146" s="23">
        <f>SUM(G147:G148)</f>
        <v>2</v>
      </c>
      <c r="H146" s="23">
        <f>SUM(H147:H147)</f>
        <v>0</v>
      </c>
      <c r="I146" s="23">
        <f>SUM(I147:I147)</f>
        <v>0</v>
      </c>
      <c r="J146" s="23">
        <f>SUM(J147:J148)</f>
        <v>2</v>
      </c>
      <c r="K146" s="23"/>
      <c r="L146" s="38"/>
      <c r="M146" s="34"/>
      <c r="N146" s="34"/>
    </row>
    <row r="147" s="1" customFormat="true" ht="26" customHeight="true" spans="1:14">
      <c r="A147" s="18"/>
      <c r="B147" s="17"/>
      <c r="C147" s="17"/>
      <c r="D147" s="20">
        <v>43043301</v>
      </c>
      <c r="E147" s="17" t="s">
        <v>305</v>
      </c>
      <c r="F147" s="17" t="s">
        <v>306</v>
      </c>
      <c r="G147" s="26">
        <f>H147+I147+J147</f>
        <v>1</v>
      </c>
      <c r="H147" s="28"/>
      <c r="I147" s="28"/>
      <c r="J147" s="28">
        <v>1</v>
      </c>
      <c r="K147" s="28"/>
      <c r="L147" s="16"/>
      <c r="M147" s="30" t="s">
        <v>37</v>
      </c>
      <c r="N147" s="34"/>
    </row>
    <row r="148" s="1" customFormat="true" ht="21.5" customHeight="true" spans="1:14">
      <c r="A148" s="18"/>
      <c r="B148" s="17"/>
      <c r="C148" s="17"/>
      <c r="D148" s="20">
        <v>43041801</v>
      </c>
      <c r="E148" s="17" t="s">
        <v>307</v>
      </c>
      <c r="F148" s="17" t="s">
        <v>308</v>
      </c>
      <c r="G148" s="26">
        <f>H148+I148+J148</f>
        <v>1</v>
      </c>
      <c r="H148" s="28"/>
      <c r="I148" s="28"/>
      <c r="J148" s="28">
        <v>1</v>
      </c>
      <c r="K148" s="28"/>
      <c r="L148" s="16"/>
      <c r="M148" s="30" t="s">
        <v>37</v>
      </c>
      <c r="N148" s="34"/>
    </row>
    <row r="149" s="1" customFormat="true" ht="21.5" customHeight="true" spans="1:14">
      <c r="A149" s="18"/>
      <c r="B149" s="17" t="s">
        <v>309</v>
      </c>
      <c r="C149" s="17"/>
      <c r="D149" s="19" t="s">
        <v>310</v>
      </c>
      <c r="E149" s="19"/>
      <c r="F149" s="19"/>
      <c r="G149" s="23">
        <f>SUM(G150:G152)</f>
        <v>16</v>
      </c>
      <c r="H149" s="23">
        <f>SUM(H150:H152)</f>
        <v>0</v>
      </c>
      <c r="I149" s="23">
        <f>SUM(I150:I152)</f>
        <v>0</v>
      </c>
      <c r="J149" s="23">
        <f>SUM(J150:J152)</f>
        <v>16</v>
      </c>
      <c r="K149" s="23"/>
      <c r="L149" s="38"/>
      <c r="M149" s="34"/>
      <c r="N149" s="34"/>
    </row>
    <row r="150" s="1" customFormat="true" ht="21.5" customHeight="true" spans="1:14">
      <c r="A150" s="18"/>
      <c r="B150" s="17"/>
      <c r="C150" s="17"/>
      <c r="D150" s="20">
        <v>43041401</v>
      </c>
      <c r="E150" s="17" t="s">
        <v>311</v>
      </c>
      <c r="F150" s="17" t="s">
        <v>312</v>
      </c>
      <c r="G150" s="26">
        <f>H150+I150+J150</f>
        <v>4</v>
      </c>
      <c r="H150" s="28"/>
      <c r="I150" s="28"/>
      <c r="J150" s="28">
        <v>4</v>
      </c>
      <c r="K150" s="28"/>
      <c r="L150" s="16"/>
      <c r="M150" s="30" t="s">
        <v>37</v>
      </c>
      <c r="N150" s="34"/>
    </row>
    <row r="151" s="1" customFormat="true" ht="21.5" customHeight="true" spans="1:14">
      <c r="A151" s="18"/>
      <c r="B151" s="17"/>
      <c r="C151" s="17"/>
      <c r="D151" s="20">
        <v>43041101</v>
      </c>
      <c r="E151" s="17" t="s">
        <v>313</v>
      </c>
      <c r="F151" s="17" t="s">
        <v>314</v>
      </c>
      <c r="G151" s="26">
        <f>H151+I151+J151</f>
        <v>3</v>
      </c>
      <c r="H151" s="28"/>
      <c r="I151" s="28"/>
      <c r="J151" s="28">
        <v>3</v>
      </c>
      <c r="K151" s="28"/>
      <c r="L151" s="16"/>
      <c r="M151" s="30" t="s">
        <v>37</v>
      </c>
      <c r="N151" s="34"/>
    </row>
    <row r="152" s="1" customFormat="true" ht="21.5" customHeight="true" spans="1:14">
      <c r="A152" s="18"/>
      <c r="B152" s="17"/>
      <c r="C152" s="17"/>
      <c r="D152" s="20">
        <v>43043101</v>
      </c>
      <c r="E152" s="17" t="s">
        <v>315</v>
      </c>
      <c r="F152" s="17" t="s">
        <v>316</v>
      </c>
      <c r="G152" s="26">
        <f>H152+I152+J152</f>
        <v>9</v>
      </c>
      <c r="H152" s="28"/>
      <c r="I152" s="28"/>
      <c r="J152" s="28">
        <v>9</v>
      </c>
      <c r="K152" s="28"/>
      <c r="L152" s="16"/>
      <c r="M152" s="30" t="s">
        <v>37</v>
      </c>
      <c r="N152" s="34"/>
    </row>
    <row r="153" s="1" customFormat="true" ht="21.5" customHeight="true" spans="1:14">
      <c r="A153" s="18"/>
      <c r="B153" s="17" t="s">
        <v>317</v>
      </c>
      <c r="C153" s="17"/>
      <c r="D153" s="19" t="s">
        <v>318</v>
      </c>
      <c r="E153" s="19"/>
      <c r="F153" s="19"/>
      <c r="G153" s="23">
        <f>SUM(G154:G157)</f>
        <v>25</v>
      </c>
      <c r="H153" s="23">
        <f>SUM(H154:H157)</f>
        <v>0</v>
      </c>
      <c r="I153" s="23">
        <f>SUM(I154:I157)</f>
        <v>20</v>
      </c>
      <c r="J153" s="23">
        <f>SUM(J154:J157)</f>
        <v>5</v>
      </c>
      <c r="K153" s="23"/>
      <c r="L153" s="37"/>
      <c r="M153" s="34"/>
      <c r="N153" s="34"/>
    </row>
    <row r="154" s="1" customFormat="true" ht="21.5" customHeight="true" spans="1:14">
      <c r="A154" s="18"/>
      <c r="B154" s="17"/>
      <c r="C154" s="17"/>
      <c r="D154" s="20">
        <v>43042401</v>
      </c>
      <c r="E154" s="17" t="s">
        <v>319</v>
      </c>
      <c r="F154" s="17" t="s">
        <v>320</v>
      </c>
      <c r="G154" s="26">
        <f>H154+I154+J154</f>
        <v>2</v>
      </c>
      <c r="H154" s="28"/>
      <c r="I154" s="28"/>
      <c r="J154" s="28">
        <v>2</v>
      </c>
      <c r="K154" s="28"/>
      <c r="L154" s="16"/>
      <c r="M154" s="30" t="s">
        <v>37</v>
      </c>
      <c r="N154" s="34"/>
    </row>
    <row r="155" s="1" customFormat="true" ht="21.5" customHeight="true" spans="1:14">
      <c r="A155" s="18"/>
      <c r="B155" s="17"/>
      <c r="C155" s="17"/>
      <c r="D155" s="20">
        <v>43042801</v>
      </c>
      <c r="E155" s="17" t="s">
        <v>321</v>
      </c>
      <c r="F155" s="17" t="s">
        <v>322</v>
      </c>
      <c r="G155" s="26">
        <f>H155+I155+J155</f>
        <v>3</v>
      </c>
      <c r="H155" s="28"/>
      <c r="I155" s="28">
        <v>2</v>
      </c>
      <c r="J155" s="28">
        <v>1</v>
      </c>
      <c r="K155" s="28"/>
      <c r="L155" s="16"/>
      <c r="M155" s="30" t="s">
        <v>37</v>
      </c>
      <c r="N155" s="34"/>
    </row>
    <row r="156" s="1" customFormat="true" ht="21.5" customHeight="true" spans="1:14">
      <c r="A156" s="18"/>
      <c r="B156" s="17"/>
      <c r="C156" s="17"/>
      <c r="D156" s="20">
        <v>43044201</v>
      </c>
      <c r="E156" s="17" t="s">
        <v>323</v>
      </c>
      <c r="F156" s="17" t="s">
        <v>324</v>
      </c>
      <c r="G156" s="26">
        <f>H156+I156+J156</f>
        <v>2</v>
      </c>
      <c r="H156" s="28"/>
      <c r="I156" s="28"/>
      <c r="J156" s="28">
        <v>2</v>
      </c>
      <c r="K156" s="28"/>
      <c r="L156" s="16"/>
      <c r="M156" s="30" t="s">
        <v>37</v>
      </c>
      <c r="N156" s="34"/>
    </row>
    <row r="157" s="1" customFormat="true" ht="21.5" customHeight="true" spans="1:14">
      <c r="A157" s="18"/>
      <c r="B157" s="17"/>
      <c r="C157" s="17"/>
      <c r="D157" s="20">
        <v>43044301</v>
      </c>
      <c r="E157" s="17" t="s">
        <v>325</v>
      </c>
      <c r="F157" s="17" t="s">
        <v>326</v>
      </c>
      <c r="G157" s="26">
        <f>H157+I157+J157</f>
        <v>18</v>
      </c>
      <c r="H157" s="28"/>
      <c r="I157" s="28">
        <v>18</v>
      </c>
      <c r="J157" s="28"/>
      <c r="K157" s="28"/>
      <c r="L157" s="16"/>
      <c r="M157" s="30" t="s">
        <v>37</v>
      </c>
      <c r="N157" s="34"/>
    </row>
    <row r="158" s="1" customFormat="true" ht="21.5" customHeight="true" spans="1:14">
      <c r="A158" s="18"/>
      <c r="B158" s="17" t="s">
        <v>327</v>
      </c>
      <c r="C158" s="17"/>
      <c r="D158" s="19" t="s">
        <v>328</v>
      </c>
      <c r="E158" s="19"/>
      <c r="F158" s="19"/>
      <c r="G158" s="23">
        <f>SUM(G159)</f>
        <v>4</v>
      </c>
      <c r="H158" s="23">
        <f>SUM(H159)</f>
        <v>0</v>
      </c>
      <c r="I158" s="23">
        <f>SUM(I159)</f>
        <v>0</v>
      </c>
      <c r="J158" s="23">
        <f>SUM(J159)</f>
        <v>4</v>
      </c>
      <c r="K158" s="23"/>
      <c r="L158" s="16"/>
      <c r="M158" s="34"/>
      <c r="N158" s="34"/>
    </row>
    <row r="159" s="1" customFormat="true" ht="21.5" customHeight="true" spans="1:14">
      <c r="A159" s="18"/>
      <c r="B159" s="17"/>
      <c r="C159" s="17"/>
      <c r="D159" s="20">
        <v>43041001</v>
      </c>
      <c r="E159" s="17" t="s">
        <v>329</v>
      </c>
      <c r="F159" s="17" t="s">
        <v>330</v>
      </c>
      <c r="G159" s="26">
        <f>H159+I159+J159</f>
        <v>4</v>
      </c>
      <c r="H159" s="24"/>
      <c r="I159" s="24"/>
      <c r="J159" s="28">
        <v>4</v>
      </c>
      <c r="K159" s="28"/>
      <c r="L159" s="38"/>
      <c r="M159" s="30" t="s">
        <v>37</v>
      </c>
      <c r="N159" s="34"/>
    </row>
    <row r="160" s="1" customFormat="true" ht="21.5" customHeight="true" spans="1:14">
      <c r="A160" s="18" t="s">
        <v>331</v>
      </c>
      <c r="B160" s="19" t="s">
        <v>332</v>
      </c>
      <c r="C160" s="19"/>
      <c r="D160" s="19"/>
      <c r="E160" s="19"/>
      <c r="F160" s="19"/>
      <c r="G160" s="23">
        <f>G161+G175+G177+G180+G173</f>
        <v>157</v>
      </c>
      <c r="H160" s="23">
        <f>H161+H175+H177+H180</f>
        <v>0</v>
      </c>
      <c r="I160" s="23">
        <f>I161+I175+I177+I180</f>
        <v>50</v>
      </c>
      <c r="J160" s="23">
        <f>J161+J175+J177+J180+J173</f>
        <v>107</v>
      </c>
      <c r="K160" s="23"/>
      <c r="L160" s="16"/>
      <c r="M160" s="34"/>
      <c r="N160" s="34"/>
    </row>
    <row r="161" s="1" customFormat="true" ht="21.5" customHeight="true" spans="1:14">
      <c r="A161" s="18"/>
      <c r="B161" s="18" t="s">
        <v>333</v>
      </c>
      <c r="C161" s="19" t="s">
        <v>334</v>
      </c>
      <c r="D161" s="19"/>
      <c r="E161" s="19"/>
      <c r="F161" s="19"/>
      <c r="G161" s="23">
        <f>SUM(G162:G172)</f>
        <v>83</v>
      </c>
      <c r="H161" s="23">
        <f>SUM(H162:H172)</f>
        <v>0</v>
      </c>
      <c r="I161" s="23">
        <f>SUM(I162:I172)</f>
        <v>0</v>
      </c>
      <c r="J161" s="23">
        <f>SUM(J162:J172)</f>
        <v>83</v>
      </c>
      <c r="K161" s="23"/>
      <c r="L161" s="37"/>
      <c r="M161" s="34"/>
      <c r="N161" s="34"/>
    </row>
    <row r="162" s="1" customFormat="true" ht="26" customHeight="true" spans="1:14">
      <c r="A162" s="18"/>
      <c r="B162" s="18"/>
      <c r="C162" s="17" t="s">
        <v>335</v>
      </c>
      <c r="D162" s="20">
        <v>43022001</v>
      </c>
      <c r="E162" s="17" t="s">
        <v>336</v>
      </c>
      <c r="F162" s="17" t="s">
        <v>337</v>
      </c>
      <c r="G162" s="26">
        <f>H162+I162+J162</f>
        <v>6</v>
      </c>
      <c r="H162" s="28"/>
      <c r="I162" s="28"/>
      <c r="J162" s="28">
        <v>6</v>
      </c>
      <c r="K162" s="28"/>
      <c r="L162" s="16"/>
      <c r="M162" s="30" t="s">
        <v>37</v>
      </c>
      <c r="N162" s="34"/>
    </row>
    <row r="163" s="1" customFormat="true" ht="21.5" customHeight="true" spans="1:14">
      <c r="A163" s="18"/>
      <c r="B163" s="18"/>
      <c r="C163" s="17"/>
      <c r="D163" s="20">
        <v>43022401</v>
      </c>
      <c r="E163" s="17" t="s">
        <v>338</v>
      </c>
      <c r="F163" s="17" t="s">
        <v>339</v>
      </c>
      <c r="G163" s="26">
        <f t="shared" ref="G163:G173" si="5">H163+I163+J163</f>
        <v>5</v>
      </c>
      <c r="H163" s="28"/>
      <c r="I163" s="28"/>
      <c r="J163" s="28">
        <v>5</v>
      </c>
      <c r="K163" s="28"/>
      <c r="L163" s="16"/>
      <c r="M163" s="30" t="s">
        <v>37</v>
      </c>
      <c r="N163" s="34"/>
    </row>
    <row r="164" s="1" customFormat="true" ht="21.5" customHeight="true" spans="1:14">
      <c r="A164" s="18"/>
      <c r="B164" s="18"/>
      <c r="C164" s="33" t="s">
        <v>340</v>
      </c>
      <c r="D164" s="20">
        <v>43020501</v>
      </c>
      <c r="E164" s="17" t="s">
        <v>341</v>
      </c>
      <c r="F164" s="17" t="s">
        <v>342</v>
      </c>
      <c r="G164" s="26">
        <f t="shared" si="5"/>
        <v>5</v>
      </c>
      <c r="H164" s="28"/>
      <c r="I164" s="28"/>
      <c r="J164" s="28">
        <v>5</v>
      </c>
      <c r="K164" s="28"/>
      <c r="L164" s="16"/>
      <c r="M164" s="30" t="s">
        <v>37</v>
      </c>
      <c r="N164" s="34"/>
    </row>
    <row r="165" s="1" customFormat="true" ht="21.5" customHeight="true" spans="1:14">
      <c r="A165" s="18"/>
      <c r="B165" s="18"/>
      <c r="C165" s="33"/>
      <c r="D165" s="20">
        <v>43020101</v>
      </c>
      <c r="E165" s="17" t="s">
        <v>343</v>
      </c>
      <c r="F165" s="17" t="s">
        <v>344</v>
      </c>
      <c r="G165" s="26">
        <f t="shared" si="5"/>
        <v>14</v>
      </c>
      <c r="H165" s="28"/>
      <c r="I165" s="28"/>
      <c r="J165" s="28">
        <v>14</v>
      </c>
      <c r="K165" s="28"/>
      <c r="L165" s="16"/>
      <c r="M165" s="30" t="s">
        <v>37</v>
      </c>
      <c r="N165" s="34"/>
    </row>
    <row r="166" s="1" customFormat="true" ht="21.5" customHeight="true" spans="1:14">
      <c r="A166" s="18"/>
      <c r="B166" s="18"/>
      <c r="C166" s="33"/>
      <c r="D166" s="20">
        <v>43021701</v>
      </c>
      <c r="E166" s="17" t="s">
        <v>345</v>
      </c>
      <c r="F166" s="17" t="s">
        <v>346</v>
      </c>
      <c r="G166" s="26">
        <f t="shared" si="5"/>
        <v>10</v>
      </c>
      <c r="H166" s="28"/>
      <c r="I166" s="28"/>
      <c r="J166" s="28">
        <v>10</v>
      </c>
      <c r="K166" s="28"/>
      <c r="L166" s="16"/>
      <c r="M166" s="30" t="s">
        <v>37</v>
      </c>
      <c r="N166" s="34"/>
    </row>
    <row r="167" s="1" customFormat="true" ht="21.5" customHeight="true" spans="1:14">
      <c r="A167" s="18"/>
      <c r="B167" s="18"/>
      <c r="C167" s="33"/>
      <c r="D167" s="20">
        <v>43022101</v>
      </c>
      <c r="E167" s="17" t="s">
        <v>347</v>
      </c>
      <c r="F167" s="17" t="s">
        <v>348</v>
      </c>
      <c r="G167" s="26">
        <f t="shared" si="5"/>
        <v>4</v>
      </c>
      <c r="H167" s="28"/>
      <c r="I167" s="28"/>
      <c r="J167" s="28">
        <v>4</v>
      </c>
      <c r="K167" s="28"/>
      <c r="L167" s="16"/>
      <c r="M167" s="30" t="s">
        <v>37</v>
      </c>
      <c r="N167" s="34"/>
    </row>
    <row r="168" s="1" customFormat="true" ht="21.5" customHeight="true" spans="1:14">
      <c r="A168" s="18"/>
      <c r="B168" s="18"/>
      <c r="C168" s="33"/>
      <c r="D168" s="20">
        <v>43022301</v>
      </c>
      <c r="E168" s="17" t="s">
        <v>349</v>
      </c>
      <c r="F168" s="17" t="s">
        <v>350</v>
      </c>
      <c r="G168" s="26">
        <f t="shared" si="5"/>
        <v>5</v>
      </c>
      <c r="H168" s="28"/>
      <c r="I168" s="28"/>
      <c r="J168" s="28">
        <v>5</v>
      </c>
      <c r="K168" s="28"/>
      <c r="L168" s="16"/>
      <c r="M168" s="30" t="s">
        <v>37</v>
      </c>
      <c r="N168" s="34"/>
    </row>
    <row r="169" s="1" customFormat="true" ht="26" customHeight="true" spans="1:14">
      <c r="A169" s="18" t="s">
        <v>331</v>
      </c>
      <c r="B169" s="18" t="s">
        <v>333</v>
      </c>
      <c r="C169" s="17" t="s">
        <v>351</v>
      </c>
      <c r="D169" s="20">
        <v>43020401</v>
      </c>
      <c r="E169" s="17" t="s">
        <v>352</v>
      </c>
      <c r="F169" s="17" t="s">
        <v>353</v>
      </c>
      <c r="G169" s="26">
        <f t="shared" si="5"/>
        <v>1</v>
      </c>
      <c r="H169" s="28"/>
      <c r="I169" s="28"/>
      <c r="J169" s="28">
        <v>1</v>
      </c>
      <c r="K169" s="28"/>
      <c r="L169" s="16"/>
      <c r="M169" s="30" t="s">
        <v>37</v>
      </c>
      <c r="N169" s="34"/>
    </row>
    <row r="170" s="1" customFormat="true" ht="21.5" customHeight="true" spans="1:14">
      <c r="A170" s="18"/>
      <c r="B170" s="18"/>
      <c r="C170" s="17" t="s">
        <v>354</v>
      </c>
      <c r="D170" s="20">
        <v>43021001</v>
      </c>
      <c r="E170" s="17" t="s">
        <v>355</v>
      </c>
      <c r="F170" s="17" t="s">
        <v>356</v>
      </c>
      <c r="G170" s="26">
        <f t="shared" si="5"/>
        <v>20</v>
      </c>
      <c r="H170" s="28"/>
      <c r="I170" s="28"/>
      <c r="J170" s="28">
        <v>20</v>
      </c>
      <c r="K170" s="28"/>
      <c r="L170" s="16"/>
      <c r="M170" s="30" t="s">
        <v>37</v>
      </c>
      <c r="N170" s="34"/>
    </row>
    <row r="171" s="1" customFormat="true" ht="21.5" customHeight="true" spans="1:14">
      <c r="A171" s="18"/>
      <c r="B171" s="18"/>
      <c r="C171" s="17"/>
      <c r="D171" s="20">
        <v>43021801</v>
      </c>
      <c r="E171" s="17" t="s">
        <v>357</v>
      </c>
      <c r="F171" s="17" t="s">
        <v>358</v>
      </c>
      <c r="G171" s="26">
        <f t="shared" si="5"/>
        <v>7</v>
      </c>
      <c r="H171" s="28"/>
      <c r="I171" s="28"/>
      <c r="J171" s="28">
        <v>7</v>
      </c>
      <c r="K171" s="28"/>
      <c r="L171" s="16"/>
      <c r="M171" s="30" t="s">
        <v>37</v>
      </c>
      <c r="N171" s="34"/>
    </row>
    <row r="172" s="1" customFormat="true" ht="21.5" customHeight="true" spans="1:14">
      <c r="A172" s="18"/>
      <c r="B172" s="18"/>
      <c r="C172" s="17"/>
      <c r="D172" s="20">
        <v>43022701</v>
      </c>
      <c r="E172" s="17" t="s">
        <v>359</v>
      </c>
      <c r="F172" s="17" t="s">
        <v>360</v>
      </c>
      <c r="G172" s="26">
        <f t="shared" si="5"/>
        <v>6</v>
      </c>
      <c r="H172" s="28"/>
      <c r="I172" s="28"/>
      <c r="J172" s="28">
        <v>6</v>
      </c>
      <c r="K172" s="28"/>
      <c r="L172" s="16"/>
      <c r="M172" s="30" t="s">
        <v>37</v>
      </c>
      <c r="N172" s="34"/>
    </row>
    <row r="173" s="1" customFormat="true" ht="21.5" customHeight="true" spans="1:14">
      <c r="A173" s="18"/>
      <c r="B173" s="17" t="s">
        <v>361</v>
      </c>
      <c r="C173" s="17"/>
      <c r="D173" s="36" t="s">
        <v>362</v>
      </c>
      <c r="E173" s="36"/>
      <c r="F173" s="36"/>
      <c r="G173" s="23">
        <f>SUM(G174)</f>
        <v>3</v>
      </c>
      <c r="H173" s="24"/>
      <c r="I173" s="24"/>
      <c r="J173" s="23">
        <f>SUM(J174)</f>
        <v>3</v>
      </c>
      <c r="K173" s="28"/>
      <c r="L173" s="16"/>
      <c r="M173" s="34"/>
      <c r="N173" s="34"/>
    </row>
    <row r="174" s="1" customFormat="true" ht="21.5" customHeight="true" spans="1:14">
      <c r="A174" s="18"/>
      <c r="B174" s="17"/>
      <c r="C174" s="17"/>
      <c r="D174" s="20">
        <v>43021901</v>
      </c>
      <c r="E174" s="17" t="s">
        <v>363</v>
      </c>
      <c r="F174" s="17" t="s">
        <v>364</v>
      </c>
      <c r="G174" s="26">
        <f>H174+I174+J174</f>
        <v>3</v>
      </c>
      <c r="H174" s="24"/>
      <c r="I174" s="24"/>
      <c r="J174" s="28">
        <v>3</v>
      </c>
      <c r="K174" s="28"/>
      <c r="L174" s="38"/>
      <c r="M174" s="30" t="s">
        <v>37</v>
      </c>
      <c r="N174" s="34"/>
    </row>
    <row r="175" s="1" customFormat="true" ht="21.5" customHeight="true" spans="1:14">
      <c r="A175" s="18"/>
      <c r="B175" s="17" t="s">
        <v>365</v>
      </c>
      <c r="C175" s="17"/>
      <c r="D175" s="36" t="s">
        <v>366</v>
      </c>
      <c r="E175" s="36"/>
      <c r="F175" s="36"/>
      <c r="G175" s="23">
        <f>SUM(G176)</f>
        <v>28</v>
      </c>
      <c r="H175" s="23">
        <f>SUM(H176)</f>
        <v>0</v>
      </c>
      <c r="I175" s="23">
        <f>SUM(I176)</f>
        <v>27</v>
      </c>
      <c r="J175" s="23">
        <f>SUM(J176)</f>
        <v>1</v>
      </c>
      <c r="K175" s="23"/>
      <c r="L175" s="38"/>
      <c r="M175" s="34"/>
      <c r="N175" s="34"/>
    </row>
    <row r="176" s="1" customFormat="true" ht="21.5" customHeight="true" spans="1:14">
      <c r="A176" s="18"/>
      <c r="B176" s="17"/>
      <c r="C176" s="17"/>
      <c r="D176" s="20">
        <v>43022601</v>
      </c>
      <c r="E176" s="17" t="s">
        <v>367</v>
      </c>
      <c r="F176" s="17" t="s">
        <v>368</v>
      </c>
      <c r="G176" s="26">
        <f>H176+I176+J176</f>
        <v>28</v>
      </c>
      <c r="H176" s="24"/>
      <c r="I176" s="28">
        <v>27</v>
      </c>
      <c r="J176" s="28">
        <v>1</v>
      </c>
      <c r="K176" s="28"/>
      <c r="L176" s="38"/>
      <c r="M176" s="30" t="s">
        <v>37</v>
      </c>
      <c r="N176" s="34"/>
    </row>
    <row r="177" s="4" customFormat="true" ht="21.5" customHeight="true" spans="1:14">
      <c r="A177" s="18"/>
      <c r="B177" s="17" t="s">
        <v>369</v>
      </c>
      <c r="C177" s="17"/>
      <c r="D177" s="36" t="s">
        <v>370</v>
      </c>
      <c r="E177" s="36"/>
      <c r="F177" s="36"/>
      <c r="G177" s="23">
        <f>SUM(G178:G179)</f>
        <v>13</v>
      </c>
      <c r="H177" s="23">
        <f>SUM(H178:H179)</f>
        <v>0</v>
      </c>
      <c r="I177" s="23">
        <f>SUM(I178:I179)</f>
        <v>0</v>
      </c>
      <c r="J177" s="23">
        <f>SUM(J178:J179)</f>
        <v>13</v>
      </c>
      <c r="K177" s="23"/>
      <c r="L177" s="38"/>
      <c r="M177" s="39"/>
      <c r="N177" s="39"/>
    </row>
    <row r="178" s="1" customFormat="true" ht="21.5" customHeight="true" spans="1:14">
      <c r="A178" s="18"/>
      <c r="B178" s="17"/>
      <c r="C178" s="17"/>
      <c r="D178" s="20">
        <v>43021601</v>
      </c>
      <c r="E178" s="17" t="s">
        <v>371</v>
      </c>
      <c r="F178" s="17" t="s">
        <v>372</v>
      </c>
      <c r="G178" s="26">
        <f>H178+I178+J178</f>
        <v>11</v>
      </c>
      <c r="H178" s="28"/>
      <c r="I178" s="28"/>
      <c r="J178" s="28">
        <v>11</v>
      </c>
      <c r="K178" s="28"/>
      <c r="L178" s="16"/>
      <c r="M178" s="30" t="s">
        <v>37</v>
      </c>
      <c r="N178" s="34"/>
    </row>
    <row r="179" s="1" customFormat="true" ht="21.5" customHeight="true" spans="1:14">
      <c r="A179" s="18"/>
      <c r="B179" s="17"/>
      <c r="C179" s="17"/>
      <c r="D179" s="20">
        <v>43022501</v>
      </c>
      <c r="E179" s="17" t="s">
        <v>373</v>
      </c>
      <c r="F179" s="17" t="s">
        <v>374</v>
      </c>
      <c r="G179" s="26">
        <f>H179+I179+J179</f>
        <v>2</v>
      </c>
      <c r="H179" s="28"/>
      <c r="I179" s="28"/>
      <c r="J179" s="28">
        <v>2</v>
      </c>
      <c r="K179" s="28"/>
      <c r="L179" s="16"/>
      <c r="M179" s="30" t="s">
        <v>37</v>
      </c>
      <c r="N179" s="34"/>
    </row>
    <row r="180" s="4" customFormat="true" ht="21.5" customHeight="true" spans="1:14">
      <c r="A180" s="18"/>
      <c r="B180" s="17" t="s">
        <v>375</v>
      </c>
      <c r="C180" s="17"/>
      <c r="D180" s="36" t="s">
        <v>376</v>
      </c>
      <c r="E180" s="36"/>
      <c r="F180" s="36"/>
      <c r="G180" s="23">
        <f>SUM(G181:G183)</f>
        <v>30</v>
      </c>
      <c r="H180" s="23">
        <f>SUM(H181:H183)</f>
        <v>0</v>
      </c>
      <c r="I180" s="23">
        <f>SUM(I181:I183)</f>
        <v>23</v>
      </c>
      <c r="J180" s="23">
        <f>SUM(J181:J183)</f>
        <v>7</v>
      </c>
      <c r="K180" s="23"/>
      <c r="L180" s="38"/>
      <c r="M180" s="39"/>
      <c r="N180" s="39"/>
    </row>
    <row r="181" s="1" customFormat="true" ht="21.5" customHeight="true" spans="1:14">
      <c r="A181" s="18"/>
      <c r="B181" s="17"/>
      <c r="C181" s="17"/>
      <c r="D181" s="20">
        <v>43022201</v>
      </c>
      <c r="E181" s="17" t="s">
        <v>377</v>
      </c>
      <c r="F181" s="17" t="s">
        <v>378</v>
      </c>
      <c r="G181" s="26">
        <f>H181+I181+J181</f>
        <v>13</v>
      </c>
      <c r="H181" s="28"/>
      <c r="I181" s="28">
        <v>7</v>
      </c>
      <c r="J181" s="28">
        <v>6</v>
      </c>
      <c r="K181" s="28"/>
      <c r="L181" s="16"/>
      <c r="M181" s="30" t="s">
        <v>37</v>
      </c>
      <c r="N181" s="34"/>
    </row>
    <row r="182" s="1" customFormat="true" ht="21.5" customHeight="true" spans="1:14">
      <c r="A182" s="18"/>
      <c r="B182" s="17"/>
      <c r="C182" s="17"/>
      <c r="D182" s="20">
        <v>43020701</v>
      </c>
      <c r="E182" s="17" t="s">
        <v>379</v>
      </c>
      <c r="F182" s="17" t="s">
        <v>380</v>
      </c>
      <c r="G182" s="26">
        <f>H182+I182+J182</f>
        <v>1</v>
      </c>
      <c r="H182" s="28"/>
      <c r="I182" s="28"/>
      <c r="J182" s="28">
        <v>1</v>
      </c>
      <c r="K182" s="28"/>
      <c r="L182" s="16"/>
      <c r="M182" s="30" t="s">
        <v>37</v>
      </c>
      <c r="N182" s="34"/>
    </row>
    <row r="183" s="1" customFormat="true" ht="21.5" customHeight="true" spans="1:14">
      <c r="A183" s="18"/>
      <c r="B183" s="17"/>
      <c r="C183" s="17"/>
      <c r="D183" s="20">
        <v>43022901</v>
      </c>
      <c r="E183" s="17" t="s">
        <v>381</v>
      </c>
      <c r="F183" s="17" t="s">
        <v>382</v>
      </c>
      <c r="G183" s="26">
        <f>H183+I183+J183</f>
        <v>16</v>
      </c>
      <c r="H183" s="26"/>
      <c r="I183" s="28">
        <v>16</v>
      </c>
      <c r="J183" s="28"/>
      <c r="K183" s="28"/>
      <c r="L183" s="16"/>
      <c r="M183" s="30" t="s">
        <v>37</v>
      </c>
      <c r="N183" s="34"/>
    </row>
    <row r="184" s="1" customFormat="true" ht="21.5" customHeight="true" spans="1:14">
      <c r="A184" s="18" t="s">
        <v>383</v>
      </c>
      <c r="B184" s="19" t="s">
        <v>384</v>
      </c>
      <c r="C184" s="19"/>
      <c r="D184" s="19"/>
      <c r="E184" s="19"/>
      <c r="F184" s="19"/>
      <c r="G184" s="23">
        <f>G185+G194+G198+G201</f>
        <v>109</v>
      </c>
      <c r="H184" s="23">
        <f>H185+H194+H198+H201</f>
        <v>0</v>
      </c>
      <c r="I184" s="23">
        <f>I185+I194+I198+I201</f>
        <v>36</v>
      </c>
      <c r="J184" s="23">
        <f>J185+J194+J198+J201</f>
        <v>73</v>
      </c>
      <c r="K184" s="23"/>
      <c r="L184" s="16"/>
      <c r="M184" s="34"/>
      <c r="N184" s="34"/>
    </row>
    <row r="185" s="1" customFormat="true" ht="21.5" customHeight="true" spans="1:14">
      <c r="A185" s="18"/>
      <c r="B185" s="16" t="s">
        <v>385</v>
      </c>
      <c r="C185" s="19" t="s">
        <v>386</v>
      </c>
      <c r="D185" s="19"/>
      <c r="E185" s="19"/>
      <c r="F185" s="19"/>
      <c r="G185" s="23">
        <f>SUM(G186:G193)</f>
        <v>56</v>
      </c>
      <c r="H185" s="23">
        <f>SUM(H186:H193)</f>
        <v>0</v>
      </c>
      <c r="I185" s="23">
        <f>SUM(I186:I193)</f>
        <v>0</v>
      </c>
      <c r="J185" s="23">
        <f>SUM(J186:J193)</f>
        <v>56</v>
      </c>
      <c r="K185" s="23"/>
      <c r="L185" s="38"/>
      <c r="M185" s="34"/>
      <c r="N185" s="34"/>
    </row>
    <row r="186" s="1" customFormat="true" ht="21.5" customHeight="true" spans="1:14">
      <c r="A186" s="18"/>
      <c r="B186" s="16"/>
      <c r="C186" s="17" t="s">
        <v>387</v>
      </c>
      <c r="D186" s="20">
        <v>43030401</v>
      </c>
      <c r="E186" s="17" t="s">
        <v>388</v>
      </c>
      <c r="F186" s="17" t="s">
        <v>389</v>
      </c>
      <c r="G186" s="26">
        <f t="shared" ref="G186:G193" si="6">H186+I186+J186</f>
        <v>17</v>
      </c>
      <c r="H186" s="28"/>
      <c r="I186" s="28"/>
      <c r="J186" s="28">
        <v>17</v>
      </c>
      <c r="K186" s="28"/>
      <c r="L186" s="31"/>
      <c r="M186" s="30" t="s">
        <v>37</v>
      </c>
      <c r="N186" s="34"/>
    </row>
    <row r="187" s="1" customFormat="true" ht="26" customHeight="true" spans="1:14">
      <c r="A187" s="18"/>
      <c r="B187" s="16"/>
      <c r="C187" s="17"/>
      <c r="D187" s="20">
        <v>43032201</v>
      </c>
      <c r="E187" s="17" t="s">
        <v>390</v>
      </c>
      <c r="F187" s="17" t="s">
        <v>390</v>
      </c>
      <c r="G187" s="26">
        <f t="shared" si="6"/>
        <v>17</v>
      </c>
      <c r="H187" s="28"/>
      <c r="I187" s="28"/>
      <c r="J187" s="28">
        <v>17</v>
      </c>
      <c r="K187" s="28"/>
      <c r="L187" s="31"/>
      <c r="M187" s="30" t="s">
        <v>37</v>
      </c>
      <c r="N187" s="34"/>
    </row>
    <row r="188" s="1" customFormat="true" ht="21.5" customHeight="true" spans="1:14">
      <c r="A188" s="18"/>
      <c r="B188" s="16"/>
      <c r="C188" s="17"/>
      <c r="D188" s="20">
        <v>43032101</v>
      </c>
      <c r="E188" s="17" t="s">
        <v>391</v>
      </c>
      <c r="F188" s="17" t="s">
        <v>392</v>
      </c>
      <c r="G188" s="26">
        <f t="shared" si="6"/>
        <v>6</v>
      </c>
      <c r="H188" s="28"/>
      <c r="I188" s="28"/>
      <c r="J188" s="28">
        <v>6</v>
      </c>
      <c r="K188" s="28"/>
      <c r="L188" s="31"/>
      <c r="M188" s="30" t="s">
        <v>37</v>
      </c>
      <c r="N188" s="34"/>
    </row>
    <row r="189" s="1" customFormat="true" ht="26" customHeight="true" spans="1:14">
      <c r="A189" s="18"/>
      <c r="B189" s="16"/>
      <c r="C189" s="17" t="s">
        <v>393</v>
      </c>
      <c r="D189" s="20">
        <v>43031201</v>
      </c>
      <c r="E189" s="17" t="s">
        <v>394</v>
      </c>
      <c r="F189" s="17" t="s">
        <v>395</v>
      </c>
      <c r="G189" s="26">
        <f t="shared" si="6"/>
        <v>1</v>
      </c>
      <c r="H189" s="28"/>
      <c r="I189" s="28"/>
      <c r="J189" s="28">
        <v>1</v>
      </c>
      <c r="K189" s="28"/>
      <c r="L189" s="31"/>
      <c r="M189" s="30" t="s">
        <v>37</v>
      </c>
      <c r="N189" s="34"/>
    </row>
    <row r="190" s="1" customFormat="true" ht="21.5" customHeight="true" spans="1:14">
      <c r="A190" s="18"/>
      <c r="B190" s="16"/>
      <c r="C190" s="17"/>
      <c r="D190" s="20">
        <v>43031001</v>
      </c>
      <c r="E190" s="17" t="s">
        <v>396</v>
      </c>
      <c r="F190" s="17" t="s">
        <v>397</v>
      </c>
      <c r="G190" s="26">
        <f t="shared" si="6"/>
        <v>4</v>
      </c>
      <c r="H190" s="28"/>
      <c r="I190" s="28"/>
      <c r="J190" s="28">
        <v>4</v>
      </c>
      <c r="K190" s="28"/>
      <c r="L190" s="31"/>
      <c r="M190" s="30" t="s">
        <v>37</v>
      </c>
      <c r="N190" s="34"/>
    </row>
    <row r="191" s="1" customFormat="true" ht="21.5" customHeight="true" spans="1:14">
      <c r="A191" s="18"/>
      <c r="B191" s="16"/>
      <c r="C191" s="17"/>
      <c r="D191" s="20">
        <v>43030301</v>
      </c>
      <c r="E191" s="17" t="s">
        <v>398</v>
      </c>
      <c r="F191" s="17" t="s">
        <v>399</v>
      </c>
      <c r="G191" s="26">
        <f t="shared" si="6"/>
        <v>7</v>
      </c>
      <c r="H191" s="28"/>
      <c r="I191" s="28"/>
      <c r="J191" s="28">
        <v>7</v>
      </c>
      <c r="K191" s="28"/>
      <c r="L191" s="31"/>
      <c r="M191" s="30" t="s">
        <v>37</v>
      </c>
      <c r="N191" s="34"/>
    </row>
    <row r="192" s="1" customFormat="true" ht="21.5" customHeight="true" spans="1:14">
      <c r="A192" s="18"/>
      <c r="B192" s="16"/>
      <c r="C192" s="17"/>
      <c r="D192" s="20">
        <v>43030901</v>
      </c>
      <c r="E192" s="17" t="s">
        <v>400</v>
      </c>
      <c r="F192" s="17" t="s">
        <v>401</v>
      </c>
      <c r="G192" s="26">
        <f t="shared" si="6"/>
        <v>1</v>
      </c>
      <c r="H192" s="28"/>
      <c r="I192" s="28"/>
      <c r="J192" s="28">
        <v>1</v>
      </c>
      <c r="K192" s="28"/>
      <c r="L192" s="31"/>
      <c r="M192" s="30" t="s">
        <v>37</v>
      </c>
      <c r="N192" s="34"/>
    </row>
    <row r="193" s="1" customFormat="true" ht="21.5" customHeight="true" spans="1:14">
      <c r="A193" s="18"/>
      <c r="B193" s="16"/>
      <c r="C193" s="17"/>
      <c r="D193" s="20">
        <v>43032701</v>
      </c>
      <c r="E193" s="17" t="s">
        <v>402</v>
      </c>
      <c r="F193" s="17" t="s">
        <v>403</v>
      </c>
      <c r="G193" s="26">
        <f t="shared" si="6"/>
        <v>3</v>
      </c>
      <c r="H193" s="28"/>
      <c r="I193" s="28"/>
      <c r="J193" s="28">
        <v>3</v>
      </c>
      <c r="K193" s="28"/>
      <c r="L193" s="31"/>
      <c r="M193" s="30" t="s">
        <v>37</v>
      </c>
      <c r="N193" s="34"/>
    </row>
    <row r="194" s="1" customFormat="true" ht="21.5" customHeight="true" spans="1:14">
      <c r="A194" s="18"/>
      <c r="B194" s="17" t="s">
        <v>404</v>
      </c>
      <c r="C194" s="17"/>
      <c r="D194" s="19" t="s">
        <v>405</v>
      </c>
      <c r="E194" s="19"/>
      <c r="F194" s="19"/>
      <c r="G194" s="23">
        <f>SUM(G195:G197)</f>
        <v>43</v>
      </c>
      <c r="H194" s="23">
        <f>SUM(H195:H197)</f>
        <v>0</v>
      </c>
      <c r="I194" s="23">
        <f>SUM(I195:I197)</f>
        <v>36</v>
      </c>
      <c r="J194" s="23">
        <f>SUM(J195:J197)</f>
        <v>7</v>
      </c>
      <c r="K194" s="23"/>
      <c r="L194" s="37"/>
      <c r="M194" s="34"/>
      <c r="N194" s="34"/>
    </row>
    <row r="195" s="1" customFormat="true" ht="21.5" customHeight="true" spans="1:14">
      <c r="A195" s="18"/>
      <c r="B195" s="17"/>
      <c r="C195" s="17"/>
      <c r="D195" s="20">
        <v>43031401</v>
      </c>
      <c r="E195" s="17" t="s">
        <v>406</v>
      </c>
      <c r="F195" s="17" t="s">
        <v>407</v>
      </c>
      <c r="G195" s="26">
        <f>H195+I195+J195</f>
        <v>1</v>
      </c>
      <c r="H195" s="28"/>
      <c r="I195" s="28"/>
      <c r="J195" s="28">
        <v>1</v>
      </c>
      <c r="K195" s="28"/>
      <c r="L195" s="16"/>
      <c r="M195" s="30" t="s">
        <v>37</v>
      </c>
      <c r="N195" s="34"/>
    </row>
    <row r="196" s="1" customFormat="true" ht="21.5" customHeight="true" spans="1:14">
      <c r="A196" s="18"/>
      <c r="B196" s="17"/>
      <c r="C196" s="17"/>
      <c r="D196" s="20">
        <v>43031601</v>
      </c>
      <c r="E196" s="17" t="s">
        <v>408</v>
      </c>
      <c r="F196" s="17" t="s">
        <v>409</v>
      </c>
      <c r="G196" s="26">
        <f>H196+I196+J196</f>
        <v>4</v>
      </c>
      <c r="H196" s="28"/>
      <c r="I196" s="28"/>
      <c r="J196" s="28">
        <v>4</v>
      </c>
      <c r="K196" s="28"/>
      <c r="L196" s="16"/>
      <c r="M196" s="30" t="s">
        <v>37</v>
      </c>
      <c r="N196" s="34"/>
    </row>
    <row r="197" s="1" customFormat="true" ht="21.5" customHeight="true" spans="1:14">
      <c r="A197" s="18"/>
      <c r="B197" s="17"/>
      <c r="C197" s="17"/>
      <c r="D197" s="20">
        <v>43032801</v>
      </c>
      <c r="E197" s="17" t="s">
        <v>410</v>
      </c>
      <c r="F197" s="17" t="s">
        <v>411</v>
      </c>
      <c r="G197" s="26">
        <f>H197+I197+J197</f>
        <v>38</v>
      </c>
      <c r="H197" s="28"/>
      <c r="I197" s="28">
        <v>36</v>
      </c>
      <c r="J197" s="28">
        <v>2</v>
      </c>
      <c r="K197" s="28"/>
      <c r="L197" s="16"/>
      <c r="M197" s="30" t="s">
        <v>37</v>
      </c>
      <c r="N197" s="34"/>
    </row>
    <row r="198" s="1" customFormat="true" ht="22" customHeight="true" spans="1:14">
      <c r="A198" s="18" t="s">
        <v>383</v>
      </c>
      <c r="B198" s="17" t="s">
        <v>412</v>
      </c>
      <c r="C198" s="17"/>
      <c r="D198" s="19" t="s">
        <v>413</v>
      </c>
      <c r="E198" s="19"/>
      <c r="F198" s="19"/>
      <c r="G198" s="23">
        <f>SUM(G199:G200)</f>
        <v>8</v>
      </c>
      <c r="H198" s="23">
        <f>SUM(H199:H200)</f>
        <v>0</v>
      </c>
      <c r="I198" s="23">
        <f>SUM(I199:I200)</f>
        <v>0</v>
      </c>
      <c r="J198" s="23">
        <f>SUM(J199:J200)</f>
        <v>8</v>
      </c>
      <c r="K198" s="23"/>
      <c r="L198" s="38"/>
      <c r="M198" s="34"/>
      <c r="N198" s="34"/>
    </row>
    <row r="199" s="1" customFormat="true" ht="26" customHeight="true" spans="1:14">
      <c r="A199" s="18"/>
      <c r="B199" s="17"/>
      <c r="C199" s="17"/>
      <c r="D199" s="20">
        <v>43031301</v>
      </c>
      <c r="E199" s="17" t="s">
        <v>414</v>
      </c>
      <c r="F199" s="17" t="s">
        <v>415</v>
      </c>
      <c r="G199" s="26">
        <f>H199+I199+J199</f>
        <v>4</v>
      </c>
      <c r="H199" s="28"/>
      <c r="I199" s="28"/>
      <c r="J199" s="28">
        <v>4</v>
      </c>
      <c r="K199" s="28"/>
      <c r="L199" s="16"/>
      <c r="M199" s="30" t="s">
        <v>37</v>
      </c>
      <c r="N199" s="34"/>
    </row>
    <row r="200" s="1" customFormat="true" ht="21.5" customHeight="true" spans="1:14">
      <c r="A200" s="18"/>
      <c r="B200" s="17"/>
      <c r="C200" s="17"/>
      <c r="D200" s="20">
        <v>43032301</v>
      </c>
      <c r="E200" s="17" t="s">
        <v>416</v>
      </c>
      <c r="F200" s="17" t="s">
        <v>417</v>
      </c>
      <c r="G200" s="26">
        <f>H200+I200+J200</f>
        <v>4</v>
      </c>
      <c r="H200" s="28"/>
      <c r="I200" s="28"/>
      <c r="J200" s="28">
        <v>4</v>
      </c>
      <c r="K200" s="28"/>
      <c r="L200" s="16"/>
      <c r="M200" s="30" t="s">
        <v>37</v>
      </c>
      <c r="N200" s="34"/>
    </row>
    <row r="201" s="1" customFormat="true" ht="21.5" customHeight="true" spans="1:14">
      <c r="A201" s="18"/>
      <c r="B201" s="17" t="s">
        <v>418</v>
      </c>
      <c r="C201" s="17"/>
      <c r="D201" s="19" t="s">
        <v>419</v>
      </c>
      <c r="E201" s="19"/>
      <c r="F201" s="19"/>
      <c r="G201" s="23">
        <f>SUM(G202:G203)</f>
        <v>2</v>
      </c>
      <c r="H201" s="23">
        <f>SUM(H202:H203)</f>
        <v>0</v>
      </c>
      <c r="I201" s="23">
        <f>SUM(I202:I203)</f>
        <v>0</v>
      </c>
      <c r="J201" s="23">
        <f>SUM(J202:J203)</f>
        <v>2</v>
      </c>
      <c r="K201" s="23"/>
      <c r="L201" s="38"/>
      <c r="M201" s="34"/>
      <c r="N201" s="34"/>
    </row>
    <row r="202" s="1" customFormat="true" ht="21.5" customHeight="true" spans="1:14">
      <c r="A202" s="18"/>
      <c r="B202" s="17"/>
      <c r="C202" s="17"/>
      <c r="D202" s="20">
        <v>43030601</v>
      </c>
      <c r="E202" s="17" t="s">
        <v>420</v>
      </c>
      <c r="F202" s="17" t="s">
        <v>421</v>
      </c>
      <c r="G202" s="26">
        <f>H202+I202+J202</f>
        <v>1</v>
      </c>
      <c r="H202" s="28"/>
      <c r="I202" s="28"/>
      <c r="J202" s="28">
        <v>1</v>
      </c>
      <c r="K202" s="28"/>
      <c r="L202" s="16"/>
      <c r="M202" s="30" t="s">
        <v>37</v>
      </c>
      <c r="N202" s="34"/>
    </row>
    <row r="203" s="1" customFormat="true" ht="21.5" customHeight="true" spans="1:14">
      <c r="A203" s="18"/>
      <c r="B203" s="17"/>
      <c r="C203" s="17"/>
      <c r="D203" s="20">
        <v>43032401</v>
      </c>
      <c r="E203" s="17" t="s">
        <v>422</v>
      </c>
      <c r="F203" s="17" t="s">
        <v>423</v>
      </c>
      <c r="G203" s="26">
        <f>H203+I203+J203</f>
        <v>1</v>
      </c>
      <c r="H203" s="28"/>
      <c r="I203" s="28"/>
      <c r="J203" s="28">
        <v>1</v>
      </c>
      <c r="K203" s="28"/>
      <c r="L203" s="16"/>
      <c r="M203" s="30" t="s">
        <v>37</v>
      </c>
      <c r="N203" s="34"/>
    </row>
    <row r="204" s="1" customFormat="true" ht="21.5" customHeight="true" spans="1:14">
      <c r="A204" s="18" t="s">
        <v>424</v>
      </c>
      <c r="B204" s="19" t="s">
        <v>425</v>
      </c>
      <c r="C204" s="19"/>
      <c r="D204" s="19"/>
      <c r="E204" s="19"/>
      <c r="F204" s="19"/>
      <c r="G204" s="23">
        <f>G205+G215+G218+G222+G227+G230+G233</f>
        <v>90</v>
      </c>
      <c r="H204" s="23">
        <f>H205+H215+H218+H222+H227+H230+H233</f>
        <v>0</v>
      </c>
      <c r="I204" s="23">
        <f>I205+I215+I218+I222+I227+I230+I233</f>
        <v>34</v>
      </c>
      <c r="J204" s="23">
        <f>J205+J215+J218+J222+J227+J230+J233</f>
        <v>56</v>
      </c>
      <c r="K204" s="23"/>
      <c r="L204" s="16"/>
      <c r="M204" s="34"/>
      <c r="N204" s="34"/>
    </row>
    <row r="205" s="1" customFormat="true" ht="21.5" customHeight="true" spans="1:14">
      <c r="A205" s="18"/>
      <c r="B205" s="16" t="s">
        <v>426</v>
      </c>
      <c r="C205" s="19" t="s">
        <v>427</v>
      </c>
      <c r="D205" s="19"/>
      <c r="E205" s="19"/>
      <c r="F205" s="19"/>
      <c r="G205" s="23">
        <f>SUM(G206:G214)</f>
        <v>25</v>
      </c>
      <c r="H205" s="23">
        <f>SUM(H206:H214)</f>
        <v>0</v>
      </c>
      <c r="I205" s="23">
        <f>SUM(I206:I214)</f>
        <v>0</v>
      </c>
      <c r="J205" s="23">
        <f>SUM(J206:J214)</f>
        <v>25</v>
      </c>
      <c r="K205" s="23"/>
      <c r="L205" s="37"/>
      <c r="M205" s="34"/>
      <c r="N205" s="34"/>
    </row>
    <row r="206" s="1" customFormat="true" ht="21.5" customHeight="true" spans="1:14">
      <c r="A206" s="18"/>
      <c r="B206" s="16"/>
      <c r="C206" s="17" t="s">
        <v>428</v>
      </c>
      <c r="D206" s="20">
        <v>43051401</v>
      </c>
      <c r="E206" s="17" t="s">
        <v>429</v>
      </c>
      <c r="F206" s="17" t="s">
        <v>430</v>
      </c>
      <c r="G206" s="26">
        <f>H206+I206+J206</f>
        <v>2</v>
      </c>
      <c r="H206" s="28"/>
      <c r="I206" s="28"/>
      <c r="J206" s="28">
        <v>2</v>
      </c>
      <c r="K206" s="28"/>
      <c r="L206" s="16"/>
      <c r="M206" s="30" t="s">
        <v>37</v>
      </c>
      <c r="N206" s="34"/>
    </row>
    <row r="207" s="1" customFormat="true" ht="21.5" customHeight="true" spans="1:14">
      <c r="A207" s="18"/>
      <c r="B207" s="16"/>
      <c r="C207" s="17" t="s">
        <v>431</v>
      </c>
      <c r="D207" s="20">
        <v>43050901</v>
      </c>
      <c r="E207" s="17" t="s">
        <v>432</v>
      </c>
      <c r="F207" s="17" t="s">
        <v>433</v>
      </c>
      <c r="G207" s="26">
        <f t="shared" ref="G207:G214" si="7">H207+I207+J207</f>
        <v>1</v>
      </c>
      <c r="H207" s="28"/>
      <c r="I207" s="28"/>
      <c r="J207" s="28">
        <v>1</v>
      </c>
      <c r="K207" s="28"/>
      <c r="L207" s="16"/>
      <c r="M207" s="30" t="s">
        <v>37</v>
      </c>
      <c r="N207" s="34"/>
    </row>
    <row r="208" s="1" customFormat="true" ht="21.5" customHeight="true" spans="1:14">
      <c r="A208" s="18"/>
      <c r="B208" s="16"/>
      <c r="C208" s="17"/>
      <c r="D208" s="20">
        <v>43052201</v>
      </c>
      <c r="E208" s="17" t="s">
        <v>434</v>
      </c>
      <c r="F208" s="17" t="s">
        <v>435</v>
      </c>
      <c r="G208" s="26">
        <f t="shared" si="7"/>
        <v>2</v>
      </c>
      <c r="H208" s="28"/>
      <c r="I208" s="28"/>
      <c r="J208" s="28">
        <v>2</v>
      </c>
      <c r="K208" s="28"/>
      <c r="L208" s="16"/>
      <c r="M208" s="30" t="s">
        <v>37</v>
      </c>
      <c r="N208" s="34"/>
    </row>
    <row r="209" s="1" customFormat="true" ht="21.5" customHeight="true" spans="1:14">
      <c r="A209" s="18"/>
      <c r="B209" s="16"/>
      <c r="C209" s="17"/>
      <c r="D209" s="20">
        <v>43053201</v>
      </c>
      <c r="E209" s="17" t="s">
        <v>436</v>
      </c>
      <c r="F209" s="17" t="s">
        <v>437</v>
      </c>
      <c r="G209" s="26">
        <f t="shared" si="7"/>
        <v>1</v>
      </c>
      <c r="H209" s="28"/>
      <c r="I209" s="28"/>
      <c r="J209" s="28">
        <v>1</v>
      </c>
      <c r="K209" s="28"/>
      <c r="L209" s="16"/>
      <c r="M209" s="30" t="s">
        <v>37</v>
      </c>
      <c r="N209" s="34"/>
    </row>
    <row r="210" s="1" customFormat="true" ht="21.5" customHeight="true" spans="1:14">
      <c r="A210" s="18"/>
      <c r="B210" s="16"/>
      <c r="C210" s="16" t="s">
        <v>438</v>
      </c>
      <c r="D210" s="20">
        <v>43051201</v>
      </c>
      <c r="E210" s="17" t="s">
        <v>439</v>
      </c>
      <c r="F210" s="17" t="s">
        <v>440</v>
      </c>
      <c r="G210" s="26">
        <f t="shared" si="7"/>
        <v>2</v>
      </c>
      <c r="H210" s="28"/>
      <c r="I210" s="28"/>
      <c r="J210" s="28">
        <v>2</v>
      </c>
      <c r="K210" s="28"/>
      <c r="L210" s="16"/>
      <c r="M210" s="30" t="s">
        <v>37</v>
      </c>
      <c r="N210" s="34"/>
    </row>
    <row r="211" s="1" customFormat="true" ht="21.5" customHeight="true" spans="1:14">
      <c r="A211" s="18"/>
      <c r="B211" s="16"/>
      <c r="C211" s="16"/>
      <c r="D211" s="20">
        <v>43050201</v>
      </c>
      <c r="E211" s="17" t="s">
        <v>441</v>
      </c>
      <c r="F211" s="17" t="s">
        <v>442</v>
      </c>
      <c r="G211" s="26">
        <f t="shared" si="7"/>
        <v>2</v>
      </c>
      <c r="H211" s="28"/>
      <c r="I211" s="28"/>
      <c r="J211" s="28">
        <v>2</v>
      </c>
      <c r="K211" s="28"/>
      <c r="L211" s="16"/>
      <c r="M211" s="30" t="s">
        <v>37</v>
      </c>
      <c r="N211" s="34"/>
    </row>
    <row r="212" s="1" customFormat="true" ht="21.5" customHeight="true" spans="1:14">
      <c r="A212" s="18"/>
      <c r="B212" s="16"/>
      <c r="C212" s="16"/>
      <c r="D212" s="20">
        <v>43052401</v>
      </c>
      <c r="E212" s="17" t="s">
        <v>443</v>
      </c>
      <c r="F212" s="17" t="s">
        <v>444</v>
      </c>
      <c r="G212" s="26">
        <f t="shared" si="7"/>
        <v>3</v>
      </c>
      <c r="H212" s="28"/>
      <c r="I212" s="28"/>
      <c r="J212" s="28">
        <v>3</v>
      </c>
      <c r="K212" s="28"/>
      <c r="L212" s="16"/>
      <c r="M212" s="30" t="s">
        <v>37</v>
      </c>
      <c r="N212" s="34"/>
    </row>
    <row r="213" s="1" customFormat="true" ht="21.5" customHeight="true" spans="1:14">
      <c r="A213" s="18"/>
      <c r="B213" s="16"/>
      <c r="C213" s="16"/>
      <c r="D213" s="20">
        <v>43052601</v>
      </c>
      <c r="E213" s="17" t="s">
        <v>445</v>
      </c>
      <c r="F213" s="17" t="s">
        <v>446</v>
      </c>
      <c r="G213" s="26">
        <f t="shared" si="7"/>
        <v>10</v>
      </c>
      <c r="H213" s="28"/>
      <c r="I213" s="28"/>
      <c r="J213" s="28">
        <v>10</v>
      </c>
      <c r="K213" s="28"/>
      <c r="L213" s="16"/>
      <c r="M213" s="30" t="s">
        <v>37</v>
      </c>
      <c r="N213" s="34"/>
    </row>
    <row r="214" s="1" customFormat="true" ht="21.5" customHeight="true" spans="1:14">
      <c r="A214" s="18"/>
      <c r="B214" s="16"/>
      <c r="C214" s="16"/>
      <c r="D214" s="20">
        <v>43052801</v>
      </c>
      <c r="E214" s="17" t="s">
        <v>447</v>
      </c>
      <c r="F214" s="17" t="s">
        <v>448</v>
      </c>
      <c r="G214" s="26">
        <f t="shared" si="7"/>
        <v>2</v>
      </c>
      <c r="H214" s="28"/>
      <c r="I214" s="28"/>
      <c r="J214" s="28">
        <v>2</v>
      </c>
      <c r="K214" s="28"/>
      <c r="L214" s="16"/>
      <c r="M214" s="30" t="s">
        <v>37</v>
      </c>
      <c r="N214" s="34"/>
    </row>
    <row r="215" s="1" customFormat="true" ht="21.5" customHeight="true" spans="1:14">
      <c r="A215" s="18"/>
      <c r="B215" s="17" t="s">
        <v>449</v>
      </c>
      <c r="C215" s="17"/>
      <c r="D215" s="19" t="s">
        <v>450</v>
      </c>
      <c r="E215" s="19"/>
      <c r="F215" s="19"/>
      <c r="G215" s="23">
        <f>SUM(G216:G217)</f>
        <v>26</v>
      </c>
      <c r="H215" s="23">
        <f>SUM(H216:H217)</f>
        <v>0</v>
      </c>
      <c r="I215" s="23">
        <f>SUM(I216:I217)</f>
        <v>24</v>
      </c>
      <c r="J215" s="23">
        <f>SUM(J216:J217)</f>
        <v>2</v>
      </c>
      <c r="K215" s="23"/>
      <c r="L215" s="38"/>
      <c r="M215" s="34"/>
      <c r="N215" s="34"/>
    </row>
    <row r="216" s="1" customFormat="true" ht="21.5" customHeight="true" spans="1:14">
      <c r="A216" s="18"/>
      <c r="B216" s="17"/>
      <c r="C216" s="17"/>
      <c r="D216" s="20">
        <v>43053001</v>
      </c>
      <c r="E216" s="17" t="s">
        <v>451</v>
      </c>
      <c r="F216" s="17" t="s">
        <v>452</v>
      </c>
      <c r="G216" s="26">
        <f>H216+I216+J216</f>
        <v>25</v>
      </c>
      <c r="H216" s="28"/>
      <c r="I216" s="28">
        <v>24</v>
      </c>
      <c r="J216" s="28">
        <v>1</v>
      </c>
      <c r="K216" s="28"/>
      <c r="L216" s="16"/>
      <c r="M216" s="30" t="s">
        <v>37</v>
      </c>
      <c r="N216" s="34"/>
    </row>
    <row r="217" s="1" customFormat="true" ht="21.5" customHeight="true" spans="1:14">
      <c r="A217" s="18"/>
      <c r="B217" s="17"/>
      <c r="C217" s="17"/>
      <c r="D217" s="20">
        <v>43050501</v>
      </c>
      <c r="E217" s="17" t="s">
        <v>453</v>
      </c>
      <c r="F217" s="17" t="s">
        <v>454</v>
      </c>
      <c r="G217" s="26">
        <f>H217+I217+J217</f>
        <v>1</v>
      </c>
      <c r="H217" s="28"/>
      <c r="I217" s="28"/>
      <c r="J217" s="28">
        <v>1</v>
      </c>
      <c r="K217" s="28"/>
      <c r="L217" s="16"/>
      <c r="M217" s="30" t="s">
        <v>37</v>
      </c>
      <c r="N217" s="34"/>
    </row>
    <row r="218" s="1" customFormat="true" ht="21.5" customHeight="true" spans="1:14">
      <c r="A218" s="18"/>
      <c r="B218" s="17" t="s">
        <v>455</v>
      </c>
      <c r="C218" s="17"/>
      <c r="D218" s="19" t="s">
        <v>456</v>
      </c>
      <c r="E218" s="19"/>
      <c r="F218" s="19"/>
      <c r="G218" s="23">
        <f>SUM(G219:G221)</f>
        <v>6</v>
      </c>
      <c r="H218" s="23">
        <f>SUM(H219:H221)</f>
        <v>0</v>
      </c>
      <c r="I218" s="23">
        <f>SUM(I219:I221)</f>
        <v>0</v>
      </c>
      <c r="J218" s="23">
        <f>SUM(J219:J221)</f>
        <v>6</v>
      </c>
      <c r="K218" s="23"/>
      <c r="L218" s="40"/>
      <c r="M218" s="34"/>
      <c r="N218" s="34"/>
    </row>
    <row r="219" s="1" customFormat="true" ht="21.5" customHeight="true" spans="1:14">
      <c r="A219" s="18"/>
      <c r="B219" s="17"/>
      <c r="C219" s="17"/>
      <c r="D219" s="20">
        <v>43050701</v>
      </c>
      <c r="E219" s="17" t="s">
        <v>457</v>
      </c>
      <c r="F219" s="17" t="s">
        <v>458</v>
      </c>
      <c r="G219" s="26">
        <f>H219+I219+J219</f>
        <v>1</v>
      </c>
      <c r="H219" s="28"/>
      <c r="I219" s="28"/>
      <c r="J219" s="28">
        <v>1</v>
      </c>
      <c r="K219" s="28"/>
      <c r="L219" s="16"/>
      <c r="M219" s="30" t="s">
        <v>37</v>
      </c>
      <c r="N219" s="34"/>
    </row>
    <row r="220" s="1" customFormat="true" ht="21.5" customHeight="true" spans="1:14">
      <c r="A220" s="18"/>
      <c r="B220" s="17"/>
      <c r="C220" s="17"/>
      <c r="D220" s="20">
        <v>43051901</v>
      </c>
      <c r="E220" s="17" t="s">
        <v>459</v>
      </c>
      <c r="F220" s="17" t="s">
        <v>460</v>
      </c>
      <c r="G220" s="26">
        <f>H220+I220+J220</f>
        <v>2</v>
      </c>
      <c r="H220" s="28"/>
      <c r="I220" s="28"/>
      <c r="J220" s="28">
        <v>2</v>
      </c>
      <c r="K220" s="28"/>
      <c r="L220" s="16"/>
      <c r="M220" s="30" t="s">
        <v>37</v>
      </c>
      <c r="N220" s="34"/>
    </row>
    <row r="221" s="1" customFormat="true" ht="21.5" customHeight="true" spans="1:14">
      <c r="A221" s="18"/>
      <c r="B221" s="17"/>
      <c r="C221" s="17"/>
      <c r="D221" s="20">
        <v>43052101</v>
      </c>
      <c r="E221" s="17" t="s">
        <v>461</v>
      </c>
      <c r="F221" s="17" t="s">
        <v>462</v>
      </c>
      <c r="G221" s="26">
        <f>H221+I221+J221</f>
        <v>3</v>
      </c>
      <c r="H221" s="28"/>
      <c r="I221" s="28"/>
      <c r="J221" s="28">
        <v>3</v>
      </c>
      <c r="K221" s="28"/>
      <c r="L221" s="16"/>
      <c r="M221" s="30" t="s">
        <v>37</v>
      </c>
      <c r="N221" s="34"/>
    </row>
    <row r="222" s="1" customFormat="true" ht="21.5" customHeight="true" spans="1:14">
      <c r="A222" s="18"/>
      <c r="B222" s="17" t="s">
        <v>463</v>
      </c>
      <c r="C222" s="17"/>
      <c r="D222" s="19" t="s">
        <v>464</v>
      </c>
      <c r="E222" s="19"/>
      <c r="F222" s="19"/>
      <c r="G222" s="23">
        <f>SUM(G223:G226)</f>
        <v>17</v>
      </c>
      <c r="H222" s="23">
        <f>SUM(H223:H226)</f>
        <v>0</v>
      </c>
      <c r="I222" s="23">
        <f>SUM(I223:I226)</f>
        <v>0</v>
      </c>
      <c r="J222" s="23">
        <f>SUM(J223:J226)</f>
        <v>17</v>
      </c>
      <c r="K222" s="23"/>
      <c r="L222" s="38"/>
      <c r="M222" s="34"/>
      <c r="N222" s="34"/>
    </row>
    <row r="223" s="1" customFormat="true" ht="21.5" customHeight="true" spans="1:14">
      <c r="A223" s="18"/>
      <c r="B223" s="17"/>
      <c r="C223" s="17"/>
      <c r="D223" s="20">
        <v>43051001</v>
      </c>
      <c r="E223" s="17" t="s">
        <v>465</v>
      </c>
      <c r="F223" s="17" t="s">
        <v>466</v>
      </c>
      <c r="G223" s="26">
        <f>H223+I223+J223</f>
        <v>2</v>
      </c>
      <c r="H223" s="28"/>
      <c r="I223" s="28"/>
      <c r="J223" s="28">
        <v>2</v>
      </c>
      <c r="K223" s="28"/>
      <c r="L223" s="16"/>
      <c r="M223" s="30" t="s">
        <v>37</v>
      </c>
      <c r="N223" s="34"/>
    </row>
    <row r="224" s="1" customFormat="true" ht="21.5" customHeight="true" spans="1:14">
      <c r="A224" s="18"/>
      <c r="B224" s="17"/>
      <c r="C224" s="17"/>
      <c r="D224" s="20">
        <v>43052301</v>
      </c>
      <c r="E224" s="17" t="s">
        <v>467</v>
      </c>
      <c r="F224" s="17" t="s">
        <v>468</v>
      </c>
      <c r="G224" s="26">
        <f t="shared" ref="G224:G229" si="8">H224+I224+J224</f>
        <v>7</v>
      </c>
      <c r="H224" s="28"/>
      <c r="I224" s="28"/>
      <c r="J224" s="28">
        <v>7</v>
      </c>
      <c r="K224" s="28"/>
      <c r="L224" s="16"/>
      <c r="M224" s="30" t="s">
        <v>37</v>
      </c>
      <c r="N224" s="34"/>
    </row>
    <row r="225" s="1" customFormat="true" ht="21.5" customHeight="true" spans="1:14">
      <c r="A225" s="18"/>
      <c r="B225" s="17"/>
      <c r="C225" s="17"/>
      <c r="D225" s="20">
        <v>43052001</v>
      </c>
      <c r="E225" s="17" t="s">
        <v>469</v>
      </c>
      <c r="F225" s="17" t="s">
        <v>470</v>
      </c>
      <c r="G225" s="26">
        <f t="shared" si="8"/>
        <v>6</v>
      </c>
      <c r="H225" s="28"/>
      <c r="I225" s="28"/>
      <c r="J225" s="28">
        <v>6</v>
      </c>
      <c r="K225" s="28"/>
      <c r="L225" s="16"/>
      <c r="M225" s="30" t="s">
        <v>37</v>
      </c>
      <c r="N225" s="34"/>
    </row>
    <row r="226" s="1" customFormat="true" ht="21.5" customHeight="true" spans="1:14">
      <c r="A226" s="18"/>
      <c r="B226" s="17"/>
      <c r="C226" s="17"/>
      <c r="D226" s="20">
        <v>43053101</v>
      </c>
      <c r="E226" s="17" t="s">
        <v>471</v>
      </c>
      <c r="F226" s="17" t="s">
        <v>472</v>
      </c>
      <c r="G226" s="26">
        <f t="shared" si="8"/>
        <v>2</v>
      </c>
      <c r="H226" s="26"/>
      <c r="I226" s="28"/>
      <c r="J226" s="28">
        <v>2</v>
      </c>
      <c r="K226" s="28"/>
      <c r="L226" s="16"/>
      <c r="M226" s="30" t="s">
        <v>37</v>
      </c>
      <c r="N226" s="34"/>
    </row>
    <row r="227" s="1" customFormat="true" ht="22.5" customHeight="true" spans="1:14">
      <c r="A227" s="18" t="s">
        <v>424</v>
      </c>
      <c r="B227" s="17" t="s">
        <v>473</v>
      </c>
      <c r="C227" s="17"/>
      <c r="D227" s="19" t="s">
        <v>474</v>
      </c>
      <c r="E227" s="19"/>
      <c r="F227" s="19"/>
      <c r="G227" s="23">
        <f>SUM(G228:G229)</f>
        <v>11</v>
      </c>
      <c r="H227" s="23">
        <f>SUM(H228:H229)</f>
        <v>0</v>
      </c>
      <c r="I227" s="23">
        <f>SUM(I228:I229)</f>
        <v>10</v>
      </c>
      <c r="J227" s="23">
        <f>SUM(J228:J229)</f>
        <v>1</v>
      </c>
      <c r="K227" s="23"/>
      <c r="L227" s="37"/>
      <c r="M227" s="34"/>
      <c r="N227" s="34"/>
    </row>
    <row r="228" s="1" customFormat="true" ht="22.5" customHeight="true" spans="1:14">
      <c r="A228" s="18"/>
      <c r="B228" s="17"/>
      <c r="C228" s="17"/>
      <c r="D228" s="20">
        <v>43053401</v>
      </c>
      <c r="E228" s="17" t="s">
        <v>475</v>
      </c>
      <c r="F228" s="17" t="s">
        <v>476</v>
      </c>
      <c r="G228" s="26">
        <f t="shared" si="8"/>
        <v>10</v>
      </c>
      <c r="H228" s="28"/>
      <c r="I228" s="28">
        <v>10</v>
      </c>
      <c r="J228" s="28"/>
      <c r="K228" s="28"/>
      <c r="L228" s="16"/>
      <c r="M228" s="30" t="s">
        <v>37</v>
      </c>
      <c r="N228" s="34"/>
    </row>
    <row r="229" s="1" customFormat="true" ht="22.5" customHeight="true" spans="1:14">
      <c r="A229" s="18"/>
      <c r="B229" s="17"/>
      <c r="C229" s="17"/>
      <c r="D229" s="20">
        <v>43050601</v>
      </c>
      <c r="E229" s="17" t="s">
        <v>477</v>
      </c>
      <c r="F229" s="17" t="s">
        <v>478</v>
      </c>
      <c r="G229" s="26">
        <f t="shared" si="8"/>
        <v>1</v>
      </c>
      <c r="H229" s="28"/>
      <c r="I229" s="28"/>
      <c r="J229" s="28">
        <v>1</v>
      </c>
      <c r="K229" s="28"/>
      <c r="L229" s="16"/>
      <c r="M229" s="30" t="s">
        <v>37</v>
      </c>
      <c r="N229" s="34"/>
    </row>
    <row r="230" s="1" customFormat="true" ht="22.5" customHeight="true" spans="1:14">
      <c r="A230" s="18"/>
      <c r="B230" s="17" t="s">
        <v>479</v>
      </c>
      <c r="C230" s="17"/>
      <c r="D230" s="36" t="s">
        <v>480</v>
      </c>
      <c r="E230" s="36"/>
      <c r="F230" s="36"/>
      <c r="G230" s="23">
        <f>SUM(G231:G232)</f>
        <v>2</v>
      </c>
      <c r="H230" s="23">
        <f>SUM(H231:H232)</f>
        <v>0</v>
      </c>
      <c r="I230" s="23">
        <f>SUM(I231:I232)</f>
        <v>0</v>
      </c>
      <c r="J230" s="23">
        <f>SUM(J231:J232)</f>
        <v>2</v>
      </c>
      <c r="K230" s="23"/>
      <c r="L230" s="16"/>
      <c r="M230" s="34"/>
      <c r="N230" s="34"/>
    </row>
    <row r="231" s="1" customFormat="true" ht="22.5" customHeight="true" spans="1:14">
      <c r="A231" s="18"/>
      <c r="B231" s="17"/>
      <c r="C231" s="17"/>
      <c r="D231" s="20">
        <v>43050301</v>
      </c>
      <c r="E231" s="17" t="s">
        <v>481</v>
      </c>
      <c r="F231" s="17" t="s">
        <v>482</v>
      </c>
      <c r="G231" s="26">
        <f>H231+I231+J231</f>
        <v>1</v>
      </c>
      <c r="H231" s="28"/>
      <c r="I231" s="28"/>
      <c r="J231" s="28">
        <v>1</v>
      </c>
      <c r="K231" s="28"/>
      <c r="L231" s="16"/>
      <c r="M231" s="30" t="s">
        <v>37</v>
      </c>
      <c r="N231" s="34"/>
    </row>
    <row r="232" s="1" customFormat="true" ht="22.5" customHeight="true" spans="1:14">
      <c r="A232" s="18"/>
      <c r="B232" s="17"/>
      <c r="C232" s="17"/>
      <c r="D232" s="20">
        <v>43051301</v>
      </c>
      <c r="E232" s="17" t="s">
        <v>483</v>
      </c>
      <c r="F232" s="17" t="s">
        <v>483</v>
      </c>
      <c r="G232" s="26">
        <f>H232+I232+J232</f>
        <v>1</v>
      </c>
      <c r="H232" s="28"/>
      <c r="I232" s="28"/>
      <c r="J232" s="28">
        <v>1</v>
      </c>
      <c r="K232" s="28"/>
      <c r="L232" s="16"/>
      <c r="M232" s="30" t="s">
        <v>37</v>
      </c>
      <c r="N232" s="34"/>
    </row>
    <row r="233" s="1" customFormat="true" ht="22.5" customHeight="true" spans="1:14">
      <c r="A233" s="18"/>
      <c r="B233" s="17" t="s">
        <v>484</v>
      </c>
      <c r="C233" s="17"/>
      <c r="D233" s="19" t="s">
        <v>485</v>
      </c>
      <c r="E233" s="19"/>
      <c r="F233" s="19"/>
      <c r="G233" s="23">
        <f>SUM(G234:G234)</f>
        <v>3</v>
      </c>
      <c r="H233" s="23">
        <f>SUM(H234:H234)</f>
        <v>0</v>
      </c>
      <c r="I233" s="23">
        <f>SUM(I234:I234)</f>
        <v>0</v>
      </c>
      <c r="J233" s="23">
        <f>SUM(J234:J234)</f>
        <v>3</v>
      </c>
      <c r="K233" s="23"/>
      <c r="L233" s="38"/>
      <c r="M233" s="34"/>
      <c r="N233" s="34"/>
    </row>
    <row r="234" s="4" customFormat="true" ht="22.5" customHeight="true" spans="1:14">
      <c r="A234" s="18"/>
      <c r="B234" s="17"/>
      <c r="C234" s="17"/>
      <c r="D234" s="20">
        <v>43052501</v>
      </c>
      <c r="E234" s="17" t="s">
        <v>486</v>
      </c>
      <c r="F234" s="17" t="s">
        <v>487</v>
      </c>
      <c r="G234" s="26">
        <f>H234+I234+J234</f>
        <v>3</v>
      </c>
      <c r="H234" s="24"/>
      <c r="I234" s="24"/>
      <c r="J234" s="28">
        <v>3</v>
      </c>
      <c r="K234" s="28"/>
      <c r="L234" s="38"/>
      <c r="M234" s="30" t="s">
        <v>37</v>
      </c>
      <c r="N234" s="39"/>
    </row>
    <row r="235" s="1" customFormat="true" ht="22.5" customHeight="true" spans="1:14">
      <c r="A235" s="18" t="s">
        <v>488</v>
      </c>
      <c r="B235" s="19" t="s">
        <v>489</v>
      </c>
      <c r="C235" s="19"/>
      <c r="D235" s="19"/>
      <c r="E235" s="19"/>
      <c r="F235" s="19"/>
      <c r="G235" s="23">
        <f>G236+G248+G251+G253+G257+G260+G263</f>
        <v>156</v>
      </c>
      <c r="H235" s="23">
        <f>H236+H248+H251+H253+H257+H260+H263</f>
        <v>0</v>
      </c>
      <c r="I235" s="23">
        <f>I236+I248+I251+I253+I257+I260+I263</f>
        <v>60</v>
      </c>
      <c r="J235" s="23">
        <f>J236+J248+J251+J253+J257+J260+J263</f>
        <v>96</v>
      </c>
      <c r="K235" s="23"/>
      <c r="L235" s="16"/>
      <c r="M235" s="34"/>
      <c r="N235" s="34"/>
    </row>
    <row r="236" s="1" customFormat="true" ht="22.5" customHeight="true" spans="1:14">
      <c r="A236" s="18"/>
      <c r="B236" s="18" t="s">
        <v>490</v>
      </c>
      <c r="C236" s="19" t="s">
        <v>491</v>
      </c>
      <c r="D236" s="19"/>
      <c r="E236" s="19"/>
      <c r="F236" s="19"/>
      <c r="G236" s="23">
        <f>SUM(G237:G247)</f>
        <v>66</v>
      </c>
      <c r="H236" s="23">
        <f>SUM(H237:H247)</f>
        <v>0</v>
      </c>
      <c r="I236" s="23">
        <f>SUM(I237:I247)</f>
        <v>0</v>
      </c>
      <c r="J236" s="23">
        <f>SUM(J237:J247)</f>
        <v>66</v>
      </c>
      <c r="K236" s="23"/>
      <c r="L236" s="37"/>
      <c r="M236" s="34"/>
      <c r="N236" s="34"/>
    </row>
    <row r="237" s="1" customFormat="true" ht="28" customHeight="true" spans="1:14">
      <c r="A237" s="18"/>
      <c r="B237" s="18"/>
      <c r="C237" s="16" t="s">
        <v>492</v>
      </c>
      <c r="D237" s="20">
        <v>43060701</v>
      </c>
      <c r="E237" s="17" t="s">
        <v>493</v>
      </c>
      <c r="F237" s="17" t="s">
        <v>494</v>
      </c>
      <c r="G237" s="26">
        <f>H237+I237+J237</f>
        <v>12</v>
      </c>
      <c r="H237" s="28"/>
      <c r="I237" s="28"/>
      <c r="J237" s="28">
        <v>12</v>
      </c>
      <c r="K237" s="28"/>
      <c r="L237" s="16"/>
      <c r="M237" s="30" t="s">
        <v>37</v>
      </c>
      <c r="N237" s="34"/>
    </row>
    <row r="238" s="1" customFormat="true" ht="28" customHeight="true" spans="1:14">
      <c r="A238" s="18"/>
      <c r="B238" s="18"/>
      <c r="C238" s="16"/>
      <c r="D238" s="20">
        <v>43061201</v>
      </c>
      <c r="E238" s="17" t="s">
        <v>495</v>
      </c>
      <c r="F238" s="17" t="s">
        <v>496</v>
      </c>
      <c r="G238" s="26">
        <f t="shared" ref="G238:G247" si="9">H238+I238+J238</f>
        <v>5</v>
      </c>
      <c r="H238" s="28"/>
      <c r="I238" s="28"/>
      <c r="J238" s="28">
        <v>5</v>
      </c>
      <c r="K238" s="28"/>
      <c r="L238" s="16"/>
      <c r="M238" s="30" t="s">
        <v>37</v>
      </c>
      <c r="N238" s="34"/>
    </row>
    <row r="239" s="1" customFormat="true" ht="22.5" customHeight="true" spans="1:14">
      <c r="A239" s="18"/>
      <c r="B239" s="18"/>
      <c r="C239" s="16"/>
      <c r="D239" s="20">
        <v>43060401</v>
      </c>
      <c r="E239" s="17" t="s">
        <v>497</v>
      </c>
      <c r="F239" s="17" t="s">
        <v>498</v>
      </c>
      <c r="G239" s="26">
        <f t="shared" si="9"/>
        <v>4</v>
      </c>
      <c r="H239" s="28"/>
      <c r="I239" s="28"/>
      <c r="J239" s="28">
        <v>4</v>
      </c>
      <c r="K239" s="28"/>
      <c r="L239" s="16"/>
      <c r="M239" s="30" t="s">
        <v>37</v>
      </c>
      <c r="N239" s="34"/>
    </row>
    <row r="240" s="1" customFormat="true" ht="22.5" customHeight="true" spans="1:14">
      <c r="A240" s="18"/>
      <c r="B240" s="18"/>
      <c r="C240" s="16"/>
      <c r="D240" s="20">
        <v>43060201</v>
      </c>
      <c r="E240" s="17" t="s">
        <v>499</v>
      </c>
      <c r="F240" s="17" t="s">
        <v>500</v>
      </c>
      <c r="G240" s="26">
        <f t="shared" si="9"/>
        <v>7</v>
      </c>
      <c r="H240" s="28"/>
      <c r="I240" s="28"/>
      <c r="J240" s="28">
        <v>7</v>
      </c>
      <c r="K240" s="28"/>
      <c r="L240" s="16"/>
      <c r="M240" s="30" t="s">
        <v>37</v>
      </c>
      <c r="N240" s="34"/>
    </row>
    <row r="241" s="1" customFormat="true" ht="22.5" customHeight="true" spans="1:14">
      <c r="A241" s="18"/>
      <c r="B241" s="18"/>
      <c r="C241" s="16"/>
      <c r="D241" s="20">
        <v>43062801</v>
      </c>
      <c r="E241" s="17" t="s">
        <v>501</v>
      </c>
      <c r="F241" s="17" t="s">
        <v>502</v>
      </c>
      <c r="G241" s="26">
        <f t="shared" si="9"/>
        <v>6</v>
      </c>
      <c r="H241" s="28"/>
      <c r="I241" s="28"/>
      <c r="J241" s="28">
        <v>6</v>
      </c>
      <c r="K241" s="28"/>
      <c r="L241" s="16"/>
      <c r="M241" s="30" t="s">
        <v>37</v>
      </c>
      <c r="N241" s="34"/>
    </row>
    <row r="242" s="1" customFormat="true" ht="22.5" customHeight="true" spans="1:14">
      <c r="A242" s="18"/>
      <c r="B242" s="18"/>
      <c r="C242" s="16"/>
      <c r="D242" s="20">
        <v>43062901</v>
      </c>
      <c r="E242" s="17" t="s">
        <v>503</v>
      </c>
      <c r="F242" s="17" t="s">
        <v>504</v>
      </c>
      <c r="G242" s="26">
        <f t="shared" si="9"/>
        <v>4</v>
      </c>
      <c r="H242" s="28"/>
      <c r="I242" s="28"/>
      <c r="J242" s="28">
        <v>4</v>
      </c>
      <c r="K242" s="28"/>
      <c r="L242" s="16"/>
      <c r="M242" s="30" t="s">
        <v>37</v>
      </c>
      <c r="N242" s="34"/>
    </row>
    <row r="243" s="1" customFormat="true" ht="22.5" customHeight="true" spans="1:14">
      <c r="A243" s="18"/>
      <c r="B243" s="18"/>
      <c r="C243" s="16"/>
      <c r="D243" s="20">
        <v>43063101</v>
      </c>
      <c r="E243" s="17" t="s">
        <v>505</v>
      </c>
      <c r="F243" s="17" t="s">
        <v>506</v>
      </c>
      <c r="G243" s="26">
        <f t="shared" si="9"/>
        <v>6</v>
      </c>
      <c r="H243" s="28"/>
      <c r="I243" s="28"/>
      <c r="J243" s="28">
        <v>6</v>
      </c>
      <c r="K243" s="28"/>
      <c r="L243" s="16"/>
      <c r="M243" s="30" t="s">
        <v>37</v>
      </c>
      <c r="N243" s="34"/>
    </row>
    <row r="244" s="1" customFormat="true" ht="28" customHeight="true" spans="1:14">
      <c r="A244" s="18"/>
      <c r="B244" s="18"/>
      <c r="C244" s="16"/>
      <c r="D244" s="20">
        <v>43063301</v>
      </c>
      <c r="E244" s="17" t="s">
        <v>507</v>
      </c>
      <c r="F244" s="17" t="s">
        <v>508</v>
      </c>
      <c r="G244" s="26">
        <f t="shared" si="9"/>
        <v>10</v>
      </c>
      <c r="H244" s="28"/>
      <c r="I244" s="28"/>
      <c r="J244" s="28">
        <v>10</v>
      </c>
      <c r="K244" s="28"/>
      <c r="L244" s="16"/>
      <c r="M244" s="30" t="s">
        <v>37</v>
      </c>
      <c r="N244" s="34"/>
    </row>
    <row r="245" s="1" customFormat="true" ht="22.5" customHeight="true" spans="1:14">
      <c r="A245" s="18"/>
      <c r="B245" s="18"/>
      <c r="C245" s="16"/>
      <c r="D245" s="20">
        <v>43061001</v>
      </c>
      <c r="E245" s="17" t="s">
        <v>509</v>
      </c>
      <c r="F245" s="17" t="s">
        <v>510</v>
      </c>
      <c r="G245" s="26">
        <f t="shared" si="9"/>
        <v>4</v>
      </c>
      <c r="H245" s="28"/>
      <c r="I245" s="28"/>
      <c r="J245" s="28">
        <v>4</v>
      </c>
      <c r="K245" s="28"/>
      <c r="L245" s="16"/>
      <c r="M245" s="30" t="s">
        <v>37</v>
      </c>
      <c r="N245" s="34"/>
    </row>
    <row r="246" s="1" customFormat="true" ht="22.5" customHeight="true" spans="1:14">
      <c r="A246" s="18"/>
      <c r="B246" s="18"/>
      <c r="C246" s="16"/>
      <c r="D246" s="20">
        <v>43063501</v>
      </c>
      <c r="E246" s="17" t="s">
        <v>511</v>
      </c>
      <c r="F246" s="17" t="s">
        <v>512</v>
      </c>
      <c r="G246" s="26">
        <f t="shared" si="9"/>
        <v>6</v>
      </c>
      <c r="H246" s="28"/>
      <c r="I246" s="28"/>
      <c r="J246" s="28">
        <v>6</v>
      </c>
      <c r="K246" s="28"/>
      <c r="L246" s="16"/>
      <c r="M246" s="30" t="s">
        <v>37</v>
      </c>
      <c r="N246" s="34"/>
    </row>
    <row r="247" s="1" customFormat="true" ht="22.5" customHeight="true" spans="1:14">
      <c r="A247" s="18"/>
      <c r="B247" s="18"/>
      <c r="C247" s="17" t="s">
        <v>513</v>
      </c>
      <c r="D247" s="20">
        <v>43063401</v>
      </c>
      <c r="E247" s="17" t="s">
        <v>514</v>
      </c>
      <c r="F247" s="17" t="s">
        <v>515</v>
      </c>
      <c r="G247" s="26">
        <f t="shared" si="9"/>
        <v>2</v>
      </c>
      <c r="H247" s="28"/>
      <c r="I247" s="28"/>
      <c r="J247" s="28">
        <v>2</v>
      </c>
      <c r="K247" s="28"/>
      <c r="L247" s="16"/>
      <c r="M247" s="30" t="s">
        <v>37</v>
      </c>
      <c r="N247" s="34"/>
    </row>
    <row r="248" s="1" customFormat="true" ht="22.5" customHeight="true" spans="1:14">
      <c r="A248" s="18"/>
      <c r="B248" s="17" t="s">
        <v>516</v>
      </c>
      <c r="C248" s="17"/>
      <c r="D248" s="19" t="s">
        <v>517</v>
      </c>
      <c r="E248" s="19"/>
      <c r="F248" s="19"/>
      <c r="G248" s="23">
        <f>SUM(G249:G250)</f>
        <v>19</v>
      </c>
      <c r="H248" s="23">
        <f>SUM(H249:H250)</f>
        <v>0</v>
      </c>
      <c r="I248" s="23">
        <f>SUM(I249:I250)</f>
        <v>17</v>
      </c>
      <c r="J248" s="23">
        <f>SUM(J249:J250)</f>
        <v>2</v>
      </c>
      <c r="K248" s="23"/>
      <c r="L248" s="38"/>
      <c r="M248" s="34"/>
      <c r="N248" s="34"/>
    </row>
    <row r="249" s="1" customFormat="true" ht="22.5" customHeight="true" spans="1:14">
      <c r="A249" s="18"/>
      <c r="B249" s="17"/>
      <c r="C249" s="17"/>
      <c r="D249" s="20">
        <v>43061101</v>
      </c>
      <c r="E249" s="17" t="s">
        <v>518</v>
      </c>
      <c r="F249" s="17" t="s">
        <v>519</v>
      </c>
      <c r="G249" s="26">
        <f>H249+I249+J249</f>
        <v>18</v>
      </c>
      <c r="H249" s="28"/>
      <c r="I249" s="28">
        <v>17</v>
      </c>
      <c r="J249" s="28">
        <v>1</v>
      </c>
      <c r="K249" s="28"/>
      <c r="L249" s="16"/>
      <c r="M249" s="30" t="s">
        <v>37</v>
      </c>
      <c r="N249" s="34"/>
    </row>
    <row r="250" s="1" customFormat="true" ht="22.5" customHeight="true" spans="1:14">
      <c r="A250" s="18"/>
      <c r="B250" s="17"/>
      <c r="C250" s="17"/>
      <c r="D250" s="20">
        <v>43063801</v>
      </c>
      <c r="E250" s="17" t="s">
        <v>520</v>
      </c>
      <c r="F250" s="17" t="s">
        <v>521</v>
      </c>
      <c r="G250" s="26">
        <f>H250+I250+J250</f>
        <v>1</v>
      </c>
      <c r="H250" s="28"/>
      <c r="I250" s="28"/>
      <c r="J250" s="28">
        <v>1</v>
      </c>
      <c r="K250" s="28"/>
      <c r="L250" s="16"/>
      <c r="M250" s="30" t="s">
        <v>37</v>
      </c>
      <c r="N250" s="34"/>
    </row>
    <row r="251" s="1" customFormat="true" ht="22.5" customHeight="true" spans="1:14">
      <c r="A251" s="18"/>
      <c r="B251" s="17" t="s">
        <v>522</v>
      </c>
      <c r="C251" s="17"/>
      <c r="D251" s="19" t="s">
        <v>523</v>
      </c>
      <c r="E251" s="19"/>
      <c r="F251" s="19"/>
      <c r="G251" s="23">
        <f>SUM(G252:G252)</f>
        <v>4</v>
      </c>
      <c r="H251" s="23">
        <f>SUM(H252:H252)</f>
        <v>0</v>
      </c>
      <c r="I251" s="23">
        <f>SUM(I252:I252)</f>
        <v>0</v>
      </c>
      <c r="J251" s="23">
        <f>SUM(J252:J252)</f>
        <v>4</v>
      </c>
      <c r="K251" s="23"/>
      <c r="L251" s="37"/>
      <c r="M251" s="34"/>
      <c r="N251" s="34"/>
    </row>
    <row r="252" s="1" customFormat="true" ht="22.5" customHeight="true" spans="1:14">
      <c r="A252" s="18"/>
      <c r="B252" s="17"/>
      <c r="C252" s="17"/>
      <c r="D252" s="20">
        <v>43062701</v>
      </c>
      <c r="E252" s="17" t="s">
        <v>524</v>
      </c>
      <c r="F252" s="17" t="s">
        <v>525</v>
      </c>
      <c r="G252" s="26">
        <f>H252+I252+J252</f>
        <v>4</v>
      </c>
      <c r="H252" s="28"/>
      <c r="I252" s="28"/>
      <c r="J252" s="28">
        <v>4</v>
      </c>
      <c r="K252" s="28"/>
      <c r="L252" s="16"/>
      <c r="M252" s="30" t="s">
        <v>37</v>
      </c>
      <c r="N252" s="34"/>
    </row>
    <row r="253" s="1" customFormat="true" ht="22" customHeight="true" spans="1:14">
      <c r="A253" s="18" t="s">
        <v>488</v>
      </c>
      <c r="B253" s="17" t="s">
        <v>526</v>
      </c>
      <c r="C253" s="17"/>
      <c r="D253" s="19" t="s">
        <v>527</v>
      </c>
      <c r="E253" s="19"/>
      <c r="F253" s="19"/>
      <c r="G253" s="23">
        <f>SUM(G254:G256)</f>
        <v>50</v>
      </c>
      <c r="H253" s="23">
        <f>SUM(H254:H256)</f>
        <v>0</v>
      </c>
      <c r="I253" s="23">
        <f>SUM(I254:I256)</f>
        <v>43</v>
      </c>
      <c r="J253" s="23">
        <f>SUM(J254:J256)</f>
        <v>7</v>
      </c>
      <c r="K253" s="23"/>
      <c r="L253" s="37"/>
      <c r="M253" s="34"/>
      <c r="N253" s="34"/>
    </row>
    <row r="254" s="1" customFormat="true" ht="22" customHeight="true" spans="1:14">
      <c r="A254" s="18"/>
      <c r="B254" s="17"/>
      <c r="C254" s="17"/>
      <c r="D254" s="20">
        <v>43061701</v>
      </c>
      <c r="E254" s="17" t="s">
        <v>528</v>
      </c>
      <c r="F254" s="17" t="s">
        <v>529</v>
      </c>
      <c r="G254" s="26">
        <f>H254+I254+J254</f>
        <v>3</v>
      </c>
      <c r="H254" s="28"/>
      <c r="I254" s="28"/>
      <c r="J254" s="28">
        <v>3</v>
      </c>
      <c r="K254" s="28"/>
      <c r="L254" s="16"/>
      <c r="M254" s="30" t="s">
        <v>37</v>
      </c>
      <c r="N254" s="34"/>
    </row>
    <row r="255" s="1" customFormat="true" ht="22" customHeight="true" spans="1:14">
      <c r="A255" s="18"/>
      <c r="B255" s="17"/>
      <c r="C255" s="17"/>
      <c r="D255" s="20">
        <v>43063001</v>
      </c>
      <c r="E255" s="17" t="s">
        <v>530</v>
      </c>
      <c r="F255" s="17" t="s">
        <v>531</v>
      </c>
      <c r="G255" s="26">
        <f>H255+I255+J255</f>
        <v>2</v>
      </c>
      <c r="H255" s="28"/>
      <c r="I255" s="28"/>
      <c r="J255" s="28">
        <v>2</v>
      </c>
      <c r="K255" s="28"/>
      <c r="L255" s="16"/>
      <c r="M255" s="30" t="s">
        <v>37</v>
      </c>
      <c r="N255" s="34"/>
    </row>
    <row r="256" s="1" customFormat="true" ht="22" customHeight="true" spans="1:14">
      <c r="A256" s="18"/>
      <c r="B256" s="17"/>
      <c r="C256" s="17"/>
      <c r="D256" s="20">
        <v>43063701</v>
      </c>
      <c r="E256" s="17" t="s">
        <v>532</v>
      </c>
      <c r="F256" s="17" t="s">
        <v>533</v>
      </c>
      <c r="G256" s="26">
        <f>H256+I256+J256</f>
        <v>45</v>
      </c>
      <c r="H256" s="28"/>
      <c r="I256" s="28">
        <v>43</v>
      </c>
      <c r="J256" s="28">
        <v>2</v>
      </c>
      <c r="K256" s="28"/>
      <c r="L256" s="16"/>
      <c r="M256" s="30" t="s">
        <v>37</v>
      </c>
      <c r="N256" s="34"/>
    </row>
    <row r="257" s="1" customFormat="true" ht="22" customHeight="true" spans="1:14">
      <c r="A257" s="18"/>
      <c r="B257" s="16" t="s">
        <v>534</v>
      </c>
      <c r="C257" s="16"/>
      <c r="D257" s="19" t="s">
        <v>535</v>
      </c>
      <c r="E257" s="19"/>
      <c r="F257" s="19"/>
      <c r="G257" s="23">
        <f>SUM(G258:G259)</f>
        <v>4</v>
      </c>
      <c r="H257" s="23">
        <f>SUM(H258:H259)</f>
        <v>0</v>
      </c>
      <c r="I257" s="23">
        <f>SUM(I258:I259)</f>
        <v>0</v>
      </c>
      <c r="J257" s="23">
        <f>SUM(J258:J259)</f>
        <v>4</v>
      </c>
      <c r="K257" s="23"/>
      <c r="L257" s="37"/>
      <c r="M257" s="34"/>
      <c r="N257" s="34"/>
    </row>
    <row r="258" s="1" customFormat="true" ht="22" customHeight="true" spans="1:14">
      <c r="A258" s="18"/>
      <c r="B258" s="16"/>
      <c r="C258" s="16"/>
      <c r="D258" s="20">
        <v>43062301</v>
      </c>
      <c r="E258" s="17" t="s">
        <v>536</v>
      </c>
      <c r="F258" s="17" t="s">
        <v>537</v>
      </c>
      <c r="G258" s="26">
        <f>H258+I258+J258</f>
        <v>1</v>
      </c>
      <c r="H258" s="28"/>
      <c r="I258" s="28"/>
      <c r="J258" s="28">
        <v>1</v>
      </c>
      <c r="K258" s="28"/>
      <c r="L258" s="16"/>
      <c r="M258" s="30" t="s">
        <v>37</v>
      </c>
      <c r="N258" s="34"/>
    </row>
    <row r="259" s="1" customFormat="true" ht="22" customHeight="true" spans="1:14">
      <c r="A259" s="18"/>
      <c r="B259" s="16"/>
      <c r="C259" s="16"/>
      <c r="D259" s="20">
        <v>43062501</v>
      </c>
      <c r="E259" s="17" t="s">
        <v>538</v>
      </c>
      <c r="F259" s="17" t="s">
        <v>539</v>
      </c>
      <c r="G259" s="26">
        <f>H259+I259+J259</f>
        <v>3</v>
      </c>
      <c r="H259" s="28"/>
      <c r="I259" s="28"/>
      <c r="J259" s="28">
        <v>3</v>
      </c>
      <c r="K259" s="28"/>
      <c r="L259" s="16"/>
      <c r="M259" s="30" t="s">
        <v>37</v>
      </c>
      <c r="N259" s="34"/>
    </row>
    <row r="260" s="1" customFormat="true" ht="22" customHeight="true" spans="1:14">
      <c r="A260" s="18"/>
      <c r="B260" s="17" t="s">
        <v>540</v>
      </c>
      <c r="C260" s="17"/>
      <c r="D260" s="19" t="s">
        <v>541</v>
      </c>
      <c r="E260" s="19"/>
      <c r="F260" s="19"/>
      <c r="G260" s="23">
        <f>SUM(G261:G262)</f>
        <v>8</v>
      </c>
      <c r="H260" s="23">
        <f>SUM(H261:H262)</f>
        <v>0</v>
      </c>
      <c r="I260" s="23">
        <f>SUM(I261:I262)</f>
        <v>0</v>
      </c>
      <c r="J260" s="23">
        <f>SUM(J261:J262)</f>
        <v>8</v>
      </c>
      <c r="K260" s="23"/>
      <c r="L260" s="40"/>
      <c r="M260" s="34"/>
      <c r="N260" s="34"/>
    </row>
    <row r="261" s="1" customFormat="true" ht="22" customHeight="true" spans="1:14">
      <c r="A261" s="18"/>
      <c r="B261" s="17"/>
      <c r="C261" s="17"/>
      <c r="D261" s="20">
        <v>43061801</v>
      </c>
      <c r="E261" s="17" t="s">
        <v>542</v>
      </c>
      <c r="F261" s="17" t="s">
        <v>543</v>
      </c>
      <c r="G261" s="26">
        <f>H261+I261+J261</f>
        <v>4</v>
      </c>
      <c r="H261" s="28"/>
      <c r="I261" s="28"/>
      <c r="J261" s="28">
        <v>4</v>
      </c>
      <c r="K261" s="28"/>
      <c r="L261" s="16"/>
      <c r="M261" s="30" t="s">
        <v>37</v>
      </c>
      <c r="N261" s="34"/>
    </row>
    <row r="262" s="1" customFormat="true" ht="22" customHeight="true" spans="1:14">
      <c r="A262" s="18"/>
      <c r="B262" s="17"/>
      <c r="C262" s="17"/>
      <c r="D262" s="20">
        <v>43063601</v>
      </c>
      <c r="E262" s="17" t="s">
        <v>544</v>
      </c>
      <c r="F262" s="17" t="s">
        <v>545</v>
      </c>
      <c r="G262" s="26">
        <f>H262+I262+J262</f>
        <v>4</v>
      </c>
      <c r="H262" s="28"/>
      <c r="I262" s="28"/>
      <c r="J262" s="28">
        <v>4</v>
      </c>
      <c r="K262" s="28"/>
      <c r="L262" s="16"/>
      <c r="M262" s="30" t="s">
        <v>37</v>
      </c>
      <c r="N262" s="34"/>
    </row>
    <row r="263" s="1" customFormat="true" ht="22" customHeight="true" spans="1:14">
      <c r="A263" s="18"/>
      <c r="B263" s="17" t="s">
        <v>546</v>
      </c>
      <c r="C263" s="17"/>
      <c r="D263" s="19" t="s">
        <v>547</v>
      </c>
      <c r="E263" s="19"/>
      <c r="F263" s="19"/>
      <c r="G263" s="23">
        <f>SUM(G264)</f>
        <v>5</v>
      </c>
      <c r="H263" s="23">
        <f>SUM(H264)</f>
        <v>0</v>
      </c>
      <c r="I263" s="23">
        <f>SUM(I264)</f>
        <v>0</v>
      </c>
      <c r="J263" s="23">
        <f>SUM(J264)</f>
        <v>5</v>
      </c>
      <c r="K263" s="23"/>
      <c r="L263" s="16"/>
      <c r="M263" s="34"/>
      <c r="N263" s="34"/>
    </row>
    <row r="264" s="4" customFormat="true" ht="22" customHeight="true" spans="1:14">
      <c r="A264" s="18"/>
      <c r="B264" s="17"/>
      <c r="C264" s="17"/>
      <c r="D264" s="20">
        <v>43062101</v>
      </c>
      <c r="E264" s="17" t="s">
        <v>548</v>
      </c>
      <c r="F264" s="17" t="s">
        <v>549</v>
      </c>
      <c r="G264" s="26">
        <f>H264+I264+J264</f>
        <v>5</v>
      </c>
      <c r="H264" s="24"/>
      <c r="I264" s="24"/>
      <c r="J264" s="28">
        <v>5</v>
      </c>
      <c r="K264" s="28"/>
      <c r="L264" s="38"/>
      <c r="M264" s="30" t="s">
        <v>37</v>
      </c>
      <c r="N264" s="39"/>
    </row>
    <row r="265" s="1" customFormat="true" ht="22" customHeight="true" spans="1:14">
      <c r="A265" s="18" t="s">
        <v>550</v>
      </c>
      <c r="B265" s="19" t="s">
        <v>551</v>
      </c>
      <c r="C265" s="19"/>
      <c r="D265" s="19"/>
      <c r="E265" s="19"/>
      <c r="F265" s="19"/>
      <c r="G265" s="23">
        <f>G266+G281+G284+G288+G291+G295+G299+G303</f>
        <v>153</v>
      </c>
      <c r="H265" s="23">
        <f>H266+H281+H284+H288+H291+H295+H299+H303</f>
        <v>0</v>
      </c>
      <c r="I265" s="23">
        <f>I266+I281+I284+I288+I291+I295+I299+I303</f>
        <v>35</v>
      </c>
      <c r="J265" s="23">
        <f>J266+J281+J284+J288+J291+J295+J299+J303</f>
        <v>118</v>
      </c>
      <c r="K265" s="23"/>
      <c r="L265" s="16"/>
      <c r="M265" s="34"/>
      <c r="N265" s="34"/>
    </row>
    <row r="266" s="1" customFormat="true" ht="21.5" customHeight="true" spans="1:14">
      <c r="A266" s="18"/>
      <c r="B266" s="18" t="s">
        <v>552</v>
      </c>
      <c r="C266" s="19" t="s">
        <v>553</v>
      </c>
      <c r="D266" s="19"/>
      <c r="E266" s="19"/>
      <c r="F266" s="19"/>
      <c r="G266" s="23">
        <f>SUM(G267:G280)</f>
        <v>107</v>
      </c>
      <c r="H266" s="23">
        <f>SUM(H267:H280)</f>
        <v>0</v>
      </c>
      <c r="I266" s="23">
        <f>SUM(I267:I280)</f>
        <v>35</v>
      </c>
      <c r="J266" s="23">
        <f>SUM(J267:J280)</f>
        <v>72</v>
      </c>
      <c r="K266" s="23"/>
      <c r="L266" s="37"/>
      <c r="M266" s="34"/>
      <c r="N266" s="34"/>
    </row>
    <row r="267" s="1" customFormat="true" ht="21.5" customHeight="true" spans="1:14">
      <c r="A267" s="18"/>
      <c r="B267" s="18"/>
      <c r="C267" s="17" t="s">
        <v>554</v>
      </c>
      <c r="D267" s="20">
        <v>43082001</v>
      </c>
      <c r="E267" s="17" t="s">
        <v>555</v>
      </c>
      <c r="F267" s="17" t="s">
        <v>556</v>
      </c>
      <c r="G267" s="26">
        <f>H267+I267+J267</f>
        <v>1</v>
      </c>
      <c r="H267" s="28"/>
      <c r="I267" s="28"/>
      <c r="J267" s="28">
        <v>1</v>
      </c>
      <c r="K267" s="28"/>
      <c r="L267" s="16"/>
      <c r="M267" s="30" t="s">
        <v>37</v>
      </c>
      <c r="N267" s="34"/>
    </row>
    <row r="268" s="1" customFormat="true" ht="21.5" customHeight="true" spans="1:14">
      <c r="A268" s="18"/>
      <c r="B268" s="18"/>
      <c r="C268" s="17"/>
      <c r="D268" s="20">
        <v>43083901</v>
      </c>
      <c r="E268" s="17" t="s">
        <v>557</v>
      </c>
      <c r="F268" s="17" t="s">
        <v>558</v>
      </c>
      <c r="G268" s="26">
        <f t="shared" ref="G268:G280" si="10">H268+I268+J268</f>
        <v>3</v>
      </c>
      <c r="H268" s="28"/>
      <c r="I268" s="28"/>
      <c r="J268" s="28">
        <v>3</v>
      </c>
      <c r="K268" s="28"/>
      <c r="L268" s="16"/>
      <c r="M268" s="30" t="s">
        <v>37</v>
      </c>
      <c r="N268" s="34"/>
    </row>
    <row r="269" s="1" customFormat="true" ht="21.5" customHeight="true" spans="1:14">
      <c r="A269" s="18"/>
      <c r="B269" s="18"/>
      <c r="C269" s="18" t="s">
        <v>559</v>
      </c>
      <c r="D269" s="20">
        <v>43080801</v>
      </c>
      <c r="E269" s="17" t="s">
        <v>560</v>
      </c>
      <c r="F269" s="17" t="s">
        <v>561</v>
      </c>
      <c r="G269" s="26">
        <f t="shared" si="10"/>
        <v>7</v>
      </c>
      <c r="H269" s="28"/>
      <c r="I269" s="28"/>
      <c r="J269" s="28">
        <v>7</v>
      </c>
      <c r="K269" s="28"/>
      <c r="L269" s="16"/>
      <c r="M269" s="30" t="s">
        <v>37</v>
      </c>
      <c r="N269" s="34"/>
    </row>
    <row r="270" s="1" customFormat="true" ht="21.5" customHeight="true" spans="1:14">
      <c r="A270" s="18"/>
      <c r="B270" s="18"/>
      <c r="C270" s="18"/>
      <c r="D270" s="20">
        <v>43081001</v>
      </c>
      <c r="E270" s="17" t="s">
        <v>562</v>
      </c>
      <c r="F270" s="17" t="s">
        <v>563</v>
      </c>
      <c r="G270" s="26">
        <f t="shared" si="10"/>
        <v>10</v>
      </c>
      <c r="H270" s="28"/>
      <c r="I270" s="28">
        <v>6</v>
      </c>
      <c r="J270" s="28">
        <v>4</v>
      </c>
      <c r="K270" s="28"/>
      <c r="L270" s="16"/>
      <c r="M270" s="30" t="s">
        <v>37</v>
      </c>
      <c r="N270" s="34"/>
    </row>
    <row r="271" s="1" customFormat="true" ht="21.5" customHeight="true" spans="1:14">
      <c r="A271" s="18"/>
      <c r="B271" s="18"/>
      <c r="C271" s="18"/>
      <c r="D271" s="20">
        <v>43082301</v>
      </c>
      <c r="E271" s="17" t="s">
        <v>564</v>
      </c>
      <c r="F271" s="17" t="s">
        <v>565</v>
      </c>
      <c r="G271" s="26">
        <f t="shared" si="10"/>
        <v>1</v>
      </c>
      <c r="H271" s="28"/>
      <c r="I271" s="28"/>
      <c r="J271" s="28">
        <v>1</v>
      </c>
      <c r="K271" s="28"/>
      <c r="L271" s="16"/>
      <c r="M271" s="30" t="s">
        <v>37</v>
      </c>
      <c r="N271" s="34"/>
    </row>
    <row r="272" s="1" customFormat="true" ht="26" customHeight="true" spans="1:14">
      <c r="A272" s="18"/>
      <c r="B272" s="18"/>
      <c r="C272" s="18"/>
      <c r="D272" s="20">
        <v>43083501</v>
      </c>
      <c r="E272" s="17" t="s">
        <v>566</v>
      </c>
      <c r="F272" s="17" t="s">
        <v>566</v>
      </c>
      <c r="G272" s="26">
        <f t="shared" si="10"/>
        <v>21</v>
      </c>
      <c r="H272" s="28"/>
      <c r="I272" s="28"/>
      <c r="J272" s="28">
        <v>21</v>
      </c>
      <c r="K272" s="28"/>
      <c r="L272" s="16"/>
      <c r="M272" s="30" t="s">
        <v>37</v>
      </c>
      <c r="N272" s="34"/>
    </row>
    <row r="273" s="1" customFormat="true" ht="26" customHeight="true" spans="1:14">
      <c r="A273" s="18"/>
      <c r="B273" s="18"/>
      <c r="C273" s="18"/>
      <c r="D273" s="20">
        <v>43083401</v>
      </c>
      <c r="E273" s="17" t="s">
        <v>567</v>
      </c>
      <c r="F273" s="17" t="s">
        <v>567</v>
      </c>
      <c r="G273" s="26">
        <f t="shared" si="10"/>
        <v>8</v>
      </c>
      <c r="H273" s="28"/>
      <c r="I273" s="28"/>
      <c r="J273" s="28">
        <v>8</v>
      </c>
      <c r="K273" s="28"/>
      <c r="L273" s="16"/>
      <c r="M273" s="30" t="s">
        <v>37</v>
      </c>
      <c r="N273" s="34"/>
    </row>
    <row r="274" s="1" customFormat="true" ht="21.5" customHeight="true" spans="1:14">
      <c r="A274" s="18"/>
      <c r="B274" s="18"/>
      <c r="C274" s="18"/>
      <c r="D274" s="20">
        <v>43083001</v>
      </c>
      <c r="E274" s="17" t="s">
        <v>568</v>
      </c>
      <c r="F274" s="17" t="s">
        <v>569</v>
      </c>
      <c r="G274" s="26">
        <f t="shared" si="10"/>
        <v>8</v>
      </c>
      <c r="H274" s="28"/>
      <c r="I274" s="28"/>
      <c r="J274" s="28">
        <v>8</v>
      </c>
      <c r="K274" s="28"/>
      <c r="L274" s="16"/>
      <c r="M274" s="30" t="s">
        <v>37</v>
      </c>
      <c r="N274" s="34"/>
    </row>
    <row r="275" s="1" customFormat="true" ht="21.5" customHeight="true" spans="1:14">
      <c r="A275" s="18"/>
      <c r="B275" s="18"/>
      <c r="C275" s="18"/>
      <c r="D275" s="20">
        <v>43082801</v>
      </c>
      <c r="E275" s="17" t="s">
        <v>570</v>
      </c>
      <c r="F275" s="17" t="s">
        <v>571</v>
      </c>
      <c r="G275" s="26">
        <f t="shared" si="10"/>
        <v>9</v>
      </c>
      <c r="H275" s="28"/>
      <c r="I275" s="28"/>
      <c r="J275" s="28">
        <v>9</v>
      </c>
      <c r="K275" s="28"/>
      <c r="L275" s="16"/>
      <c r="M275" s="30" t="s">
        <v>37</v>
      </c>
      <c r="N275" s="34"/>
    </row>
    <row r="276" s="1" customFormat="true" ht="26" customHeight="true" spans="1:14">
      <c r="A276" s="18"/>
      <c r="B276" s="18"/>
      <c r="C276" s="18"/>
      <c r="D276" s="20">
        <v>43083201</v>
      </c>
      <c r="E276" s="17" t="s">
        <v>572</v>
      </c>
      <c r="F276" s="17" t="s">
        <v>573</v>
      </c>
      <c r="G276" s="26">
        <f t="shared" si="10"/>
        <v>5</v>
      </c>
      <c r="H276" s="28"/>
      <c r="I276" s="28"/>
      <c r="J276" s="28">
        <v>5</v>
      </c>
      <c r="K276" s="28"/>
      <c r="L276" s="16"/>
      <c r="M276" s="30" t="s">
        <v>37</v>
      </c>
      <c r="N276" s="34"/>
    </row>
    <row r="277" s="1" customFormat="true" ht="21.5" customHeight="true" spans="1:14">
      <c r="A277" s="18"/>
      <c r="B277" s="18"/>
      <c r="C277" s="18"/>
      <c r="D277" s="20">
        <v>43084401</v>
      </c>
      <c r="E277" s="17" t="s">
        <v>574</v>
      </c>
      <c r="F277" s="17" t="s">
        <v>575</v>
      </c>
      <c r="G277" s="26">
        <f t="shared" si="10"/>
        <v>1</v>
      </c>
      <c r="H277" s="28"/>
      <c r="I277" s="28"/>
      <c r="J277" s="28">
        <v>1</v>
      </c>
      <c r="K277" s="28"/>
      <c r="L277" s="16"/>
      <c r="M277" s="30" t="s">
        <v>37</v>
      </c>
      <c r="N277" s="34"/>
    </row>
    <row r="278" s="1" customFormat="true" ht="21.5" customHeight="true" spans="1:14">
      <c r="A278" s="18"/>
      <c r="B278" s="18"/>
      <c r="C278" s="18"/>
      <c r="D278" s="20">
        <v>43084801</v>
      </c>
      <c r="E278" s="17" t="s">
        <v>576</v>
      </c>
      <c r="F278" s="17" t="s">
        <v>577</v>
      </c>
      <c r="G278" s="26">
        <f t="shared" si="10"/>
        <v>1</v>
      </c>
      <c r="H278" s="28"/>
      <c r="I278" s="28"/>
      <c r="J278" s="28">
        <v>1</v>
      </c>
      <c r="K278" s="28"/>
      <c r="L278" s="16"/>
      <c r="M278" s="30" t="s">
        <v>37</v>
      </c>
      <c r="N278" s="34"/>
    </row>
    <row r="279" s="1" customFormat="true" ht="21.5" customHeight="true" spans="1:14">
      <c r="A279" s="18"/>
      <c r="B279" s="18"/>
      <c r="C279" s="18"/>
      <c r="D279" s="20">
        <v>43081601</v>
      </c>
      <c r="E279" s="17" t="s">
        <v>578</v>
      </c>
      <c r="F279" s="17" t="s">
        <v>579</v>
      </c>
      <c r="G279" s="26">
        <f t="shared" si="10"/>
        <v>1</v>
      </c>
      <c r="H279" s="28"/>
      <c r="I279" s="28"/>
      <c r="J279" s="28">
        <v>1</v>
      </c>
      <c r="K279" s="28"/>
      <c r="L279" s="16"/>
      <c r="M279" s="30" t="s">
        <v>37</v>
      </c>
      <c r="N279" s="34"/>
    </row>
    <row r="280" s="1" customFormat="true" ht="21.5" customHeight="true" spans="1:14">
      <c r="A280" s="18"/>
      <c r="B280" s="18"/>
      <c r="C280" s="18"/>
      <c r="D280" s="20">
        <v>43085001</v>
      </c>
      <c r="E280" s="17" t="s">
        <v>580</v>
      </c>
      <c r="F280" s="17" t="s">
        <v>581</v>
      </c>
      <c r="G280" s="26">
        <f t="shared" si="10"/>
        <v>31</v>
      </c>
      <c r="H280" s="28"/>
      <c r="I280" s="28">
        <v>29</v>
      </c>
      <c r="J280" s="28">
        <v>2</v>
      </c>
      <c r="K280" s="28"/>
      <c r="L280" s="16"/>
      <c r="M280" s="30" t="s">
        <v>37</v>
      </c>
      <c r="N280" s="34"/>
    </row>
    <row r="281" s="1" customFormat="true" ht="22.5" customHeight="true" spans="1:14">
      <c r="A281" s="18" t="s">
        <v>550</v>
      </c>
      <c r="B281" s="17" t="s">
        <v>582</v>
      </c>
      <c r="C281" s="17"/>
      <c r="D281" s="19" t="s">
        <v>583</v>
      </c>
      <c r="E281" s="19"/>
      <c r="F281" s="19"/>
      <c r="G281" s="23">
        <f>SUM(G282:G283)</f>
        <v>7</v>
      </c>
      <c r="H281" s="23">
        <f>SUM(H282:H283)</f>
        <v>0</v>
      </c>
      <c r="I281" s="23">
        <f>SUM(I282:I283)</f>
        <v>0</v>
      </c>
      <c r="J281" s="23">
        <f>SUM(J282:J283)</f>
        <v>7</v>
      </c>
      <c r="K281" s="23"/>
      <c r="L281" s="38"/>
      <c r="M281" s="34"/>
      <c r="N281" s="34"/>
    </row>
    <row r="282" s="1" customFormat="true" ht="22.5" customHeight="true" spans="1:14">
      <c r="A282" s="18"/>
      <c r="B282" s="17"/>
      <c r="C282" s="17"/>
      <c r="D282" s="20">
        <v>43083301</v>
      </c>
      <c r="E282" s="17" t="s">
        <v>584</v>
      </c>
      <c r="F282" s="17" t="s">
        <v>585</v>
      </c>
      <c r="G282" s="26">
        <f>H282+I282+J282</f>
        <v>2</v>
      </c>
      <c r="H282" s="28"/>
      <c r="I282" s="28"/>
      <c r="J282" s="28">
        <v>2</v>
      </c>
      <c r="K282" s="28"/>
      <c r="L282" s="16"/>
      <c r="M282" s="30" t="s">
        <v>37</v>
      </c>
      <c r="N282" s="34"/>
    </row>
    <row r="283" s="1" customFormat="true" ht="22.5" customHeight="true" spans="1:14">
      <c r="A283" s="18"/>
      <c r="B283" s="17"/>
      <c r="C283" s="17"/>
      <c r="D283" s="20">
        <v>43084701</v>
      </c>
      <c r="E283" s="17" t="s">
        <v>586</v>
      </c>
      <c r="F283" s="17" t="s">
        <v>587</v>
      </c>
      <c r="G283" s="26">
        <f>H283+I283+J283</f>
        <v>5</v>
      </c>
      <c r="H283" s="28"/>
      <c r="I283" s="28"/>
      <c r="J283" s="28">
        <v>5</v>
      </c>
      <c r="K283" s="28"/>
      <c r="L283" s="16"/>
      <c r="M283" s="30" t="s">
        <v>37</v>
      </c>
      <c r="N283" s="34"/>
    </row>
    <row r="284" s="1" customFormat="true" ht="22.5" customHeight="true" spans="1:14">
      <c r="A284" s="18"/>
      <c r="B284" s="17" t="s">
        <v>588</v>
      </c>
      <c r="C284" s="17"/>
      <c r="D284" s="19" t="s">
        <v>589</v>
      </c>
      <c r="E284" s="19"/>
      <c r="F284" s="19"/>
      <c r="G284" s="23">
        <f>SUM(G285:G287)</f>
        <v>7</v>
      </c>
      <c r="H284" s="23">
        <f>SUM(H285:H287)</f>
        <v>0</v>
      </c>
      <c r="I284" s="23">
        <f>SUM(I285:I287)</f>
        <v>0</v>
      </c>
      <c r="J284" s="23">
        <f>SUM(J285:J287)</f>
        <v>7</v>
      </c>
      <c r="K284" s="23"/>
      <c r="L284" s="37"/>
      <c r="M284" s="34"/>
      <c r="N284" s="34"/>
    </row>
    <row r="285" s="1" customFormat="true" ht="22.5" customHeight="true" spans="1:14">
      <c r="A285" s="18"/>
      <c r="B285" s="17"/>
      <c r="C285" s="17"/>
      <c r="D285" s="20">
        <v>43080901</v>
      </c>
      <c r="E285" s="17" t="s">
        <v>590</v>
      </c>
      <c r="F285" s="17" t="s">
        <v>591</v>
      </c>
      <c r="G285" s="26">
        <f>H285+I285+J285</f>
        <v>1</v>
      </c>
      <c r="H285" s="28"/>
      <c r="I285" s="28"/>
      <c r="J285" s="28">
        <v>1</v>
      </c>
      <c r="K285" s="28"/>
      <c r="L285" s="16"/>
      <c r="M285" s="30" t="s">
        <v>37</v>
      </c>
      <c r="N285" s="34"/>
    </row>
    <row r="286" s="1" customFormat="true" ht="22.5" customHeight="true" spans="1:14">
      <c r="A286" s="18"/>
      <c r="B286" s="17"/>
      <c r="C286" s="17"/>
      <c r="D286" s="20">
        <v>43082101</v>
      </c>
      <c r="E286" s="17" t="s">
        <v>592</v>
      </c>
      <c r="F286" s="17" t="s">
        <v>593</v>
      </c>
      <c r="G286" s="26">
        <f>H286+I286+J286</f>
        <v>5</v>
      </c>
      <c r="H286" s="28"/>
      <c r="I286" s="28"/>
      <c r="J286" s="28">
        <v>5</v>
      </c>
      <c r="K286" s="28"/>
      <c r="L286" s="16"/>
      <c r="M286" s="30" t="s">
        <v>37</v>
      </c>
      <c r="N286" s="34"/>
    </row>
    <row r="287" s="1" customFormat="true" ht="22.5" customHeight="true" spans="1:14">
      <c r="A287" s="18"/>
      <c r="B287" s="17"/>
      <c r="C287" s="17"/>
      <c r="D287" s="20">
        <v>43084001</v>
      </c>
      <c r="E287" s="17" t="s">
        <v>594</v>
      </c>
      <c r="F287" s="17" t="s">
        <v>595</v>
      </c>
      <c r="G287" s="26">
        <f>H287+I287+J287</f>
        <v>1</v>
      </c>
      <c r="H287" s="28"/>
      <c r="I287" s="28"/>
      <c r="J287" s="28">
        <v>1</v>
      </c>
      <c r="K287" s="28"/>
      <c r="L287" s="16"/>
      <c r="M287" s="30" t="s">
        <v>37</v>
      </c>
      <c r="N287" s="34"/>
    </row>
    <row r="288" s="1" customFormat="true" ht="22.5" customHeight="true" spans="1:14">
      <c r="A288" s="18"/>
      <c r="B288" s="16" t="s">
        <v>596</v>
      </c>
      <c r="C288" s="16"/>
      <c r="D288" s="19" t="s">
        <v>597</v>
      </c>
      <c r="E288" s="19"/>
      <c r="F288" s="19"/>
      <c r="G288" s="23">
        <f>SUM(G289:G290)</f>
        <v>4</v>
      </c>
      <c r="H288" s="23">
        <f>SUM(H289:H290)</f>
        <v>0</v>
      </c>
      <c r="I288" s="23">
        <f>SUM(I289:I290)</f>
        <v>0</v>
      </c>
      <c r="J288" s="23">
        <f>SUM(J289:J290)</f>
        <v>4</v>
      </c>
      <c r="K288" s="23"/>
      <c r="L288" s="37"/>
      <c r="M288" s="34"/>
      <c r="N288" s="34"/>
    </row>
    <row r="289" s="1" customFormat="true" ht="22.5" customHeight="true" spans="1:14">
      <c r="A289" s="18"/>
      <c r="B289" s="16"/>
      <c r="C289" s="16"/>
      <c r="D289" s="20">
        <v>43071201</v>
      </c>
      <c r="E289" s="17" t="s">
        <v>598</v>
      </c>
      <c r="F289" s="17" t="s">
        <v>599</v>
      </c>
      <c r="G289" s="26">
        <f>H289+I289+J289</f>
        <v>1</v>
      </c>
      <c r="H289" s="28"/>
      <c r="I289" s="28"/>
      <c r="J289" s="28">
        <v>1</v>
      </c>
      <c r="K289" s="28"/>
      <c r="L289" s="16"/>
      <c r="M289" s="30" t="s">
        <v>37</v>
      </c>
      <c r="N289" s="34"/>
    </row>
    <row r="290" s="1" customFormat="true" ht="22.5" customHeight="true" spans="1:14">
      <c r="A290" s="18"/>
      <c r="B290" s="16"/>
      <c r="C290" s="16"/>
      <c r="D290" s="20">
        <v>43082701</v>
      </c>
      <c r="E290" s="17" t="s">
        <v>600</v>
      </c>
      <c r="F290" s="17" t="s">
        <v>601</v>
      </c>
      <c r="G290" s="26">
        <f>H290+I290+J290</f>
        <v>3</v>
      </c>
      <c r="H290" s="28"/>
      <c r="I290" s="28"/>
      <c r="J290" s="28">
        <v>3</v>
      </c>
      <c r="K290" s="28"/>
      <c r="L290" s="16"/>
      <c r="M290" s="30" t="s">
        <v>37</v>
      </c>
      <c r="N290" s="34"/>
    </row>
    <row r="291" s="1" customFormat="true" ht="22.5" customHeight="true" spans="1:14">
      <c r="A291" s="18"/>
      <c r="B291" s="17" t="s">
        <v>602</v>
      </c>
      <c r="C291" s="17"/>
      <c r="D291" s="19" t="s">
        <v>603</v>
      </c>
      <c r="E291" s="19"/>
      <c r="F291" s="19"/>
      <c r="G291" s="23">
        <f>SUM(G292:G294)</f>
        <v>10</v>
      </c>
      <c r="H291" s="23">
        <f>SUM(H292:H294)</f>
        <v>0</v>
      </c>
      <c r="I291" s="23">
        <f>SUM(I292:I294)</f>
        <v>0</v>
      </c>
      <c r="J291" s="23">
        <f>SUM(J292:J294)</f>
        <v>10</v>
      </c>
      <c r="K291" s="23"/>
      <c r="L291" s="37"/>
      <c r="M291" s="34"/>
      <c r="N291" s="34"/>
    </row>
    <row r="292" s="1" customFormat="true" ht="22.5" customHeight="true" spans="1:14">
      <c r="A292" s="18"/>
      <c r="B292" s="17"/>
      <c r="C292" s="17"/>
      <c r="D292" s="20">
        <v>43081501</v>
      </c>
      <c r="E292" s="17" t="s">
        <v>604</v>
      </c>
      <c r="F292" s="17" t="s">
        <v>604</v>
      </c>
      <c r="G292" s="26">
        <f>H292+I292+J292</f>
        <v>3</v>
      </c>
      <c r="H292" s="28"/>
      <c r="I292" s="28"/>
      <c r="J292" s="28">
        <v>3</v>
      </c>
      <c r="K292" s="28"/>
      <c r="L292" s="16"/>
      <c r="M292" s="30" t="s">
        <v>37</v>
      </c>
      <c r="N292" s="34"/>
    </row>
    <row r="293" s="1" customFormat="true" ht="22.5" customHeight="true" spans="1:14">
      <c r="A293" s="18"/>
      <c r="B293" s="17"/>
      <c r="C293" s="17"/>
      <c r="D293" s="20">
        <v>43083101</v>
      </c>
      <c r="E293" s="17" t="s">
        <v>605</v>
      </c>
      <c r="F293" s="17" t="s">
        <v>606</v>
      </c>
      <c r="G293" s="26">
        <f>H293+I293+J293</f>
        <v>5</v>
      </c>
      <c r="H293" s="28"/>
      <c r="I293" s="28"/>
      <c r="J293" s="28">
        <v>5</v>
      </c>
      <c r="K293" s="28"/>
      <c r="L293" s="16"/>
      <c r="M293" s="30" t="s">
        <v>37</v>
      </c>
      <c r="N293" s="34"/>
    </row>
    <row r="294" s="1" customFormat="true" ht="22.5" customHeight="true" spans="1:14">
      <c r="A294" s="18"/>
      <c r="B294" s="17"/>
      <c r="C294" s="17"/>
      <c r="D294" s="20">
        <v>43084501</v>
      </c>
      <c r="E294" s="17" t="s">
        <v>607</v>
      </c>
      <c r="F294" s="17" t="s">
        <v>608</v>
      </c>
      <c r="G294" s="26">
        <f>H294+I294+J294</f>
        <v>2</v>
      </c>
      <c r="H294" s="28"/>
      <c r="I294" s="28"/>
      <c r="J294" s="28">
        <v>2</v>
      </c>
      <c r="K294" s="28"/>
      <c r="L294" s="16"/>
      <c r="M294" s="30" t="s">
        <v>37</v>
      </c>
      <c r="N294" s="34"/>
    </row>
    <row r="295" s="1" customFormat="true" ht="22.5" customHeight="true" spans="1:14">
      <c r="A295" s="18"/>
      <c r="B295" s="17" t="s">
        <v>609</v>
      </c>
      <c r="C295" s="17"/>
      <c r="D295" s="19" t="s">
        <v>610</v>
      </c>
      <c r="E295" s="19"/>
      <c r="F295" s="19"/>
      <c r="G295" s="23">
        <f>SUM(G296:G298)</f>
        <v>4</v>
      </c>
      <c r="H295" s="23">
        <f>SUM(H296:H298)</f>
        <v>0</v>
      </c>
      <c r="I295" s="23">
        <f>SUM(I296:I298)</f>
        <v>0</v>
      </c>
      <c r="J295" s="23">
        <f>SUM(J296:J298)</f>
        <v>4</v>
      </c>
      <c r="K295" s="23"/>
      <c r="L295" s="38"/>
      <c r="M295" s="34"/>
      <c r="N295" s="34"/>
    </row>
    <row r="296" s="1" customFormat="true" ht="22.5" customHeight="true" spans="1:14">
      <c r="A296" s="18"/>
      <c r="B296" s="17"/>
      <c r="C296" s="17"/>
      <c r="D296" s="20">
        <v>43081301</v>
      </c>
      <c r="E296" s="17" t="s">
        <v>611</v>
      </c>
      <c r="F296" s="17" t="s">
        <v>612</v>
      </c>
      <c r="G296" s="26">
        <f>H296+I296+J296</f>
        <v>1</v>
      </c>
      <c r="H296" s="28"/>
      <c r="I296" s="28"/>
      <c r="J296" s="28">
        <v>1</v>
      </c>
      <c r="K296" s="28"/>
      <c r="L296" s="16"/>
      <c r="M296" s="30" t="s">
        <v>37</v>
      </c>
      <c r="N296" s="34"/>
    </row>
    <row r="297" s="1" customFormat="true" ht="22.5" customHeight="true" spans="1:14">
      <c r="A297" s="18"/>
      <c r="B297" s="17"/>
      <c r="C297" s="17"/>
      <c r="D297" s="20">
        <v>43084301</v>
      </c>
      <c r="E297" s="17" t="s">
        <v>613</v>
      </c>
      <c r="F297" s="17" t="s">
        <v>614</v>
      </c>
      <c r="G297" s="26">
        <f>H297+I297+J297</f>
        <v>2</v>
      </c>
      <c r="H297" s="28"/>
      <c r="I297" s="28"/>
      <c r="J297" s="28">
        <v>2</v>
      </c>
      <c r="K297" s="28"/>
      <c r="L297" s="16"/>
      <c r="M297" s="30" t="s">
        <v>37</v>
      </c>
      <c r="N297" s="34"/>
    </row>
    <row r="298" s="1" customFormat="true" ht="22.5" customHeight="true" spans="1:14">
      <c r="A298" s="18"/>
      <c r="B298" s="17"/>
      <c r="C298" s="17"/>
      <c r="D298" s="20">
        <v>43084901</v>
      </c>
      <c r="E298" s="17" t="s">
        <v>615</v>
      </c>
      <c r="F298" s="17" t="s">
        <v>616</v>
      </c>
      <c r="G298" s="26">
        <f>H298+I298+J298</f>
        <v>1</v>
      </c>
      <c r="H298" s="28"/>
      <c r="I298" s="28"/>
      <c r="J298" s="28">
        <v>1</v>
      </c>
      <c r="K298" s="28"/>
      <c r="L298" s="16"/>
      <c r="M298" s="30" t="s">
        <v>37</v>
      </c>
      <c r="N298" s="34"/>
    </row>
    <row r="299" s="1" customFormat="true" ht="22.5" customHeight="true" spans="1:14">
      <c r="A299" s="18"/>
      <c r="B299" s="17" t="s">
        <v>617</v>
      </c>
      <c r="C299" s="17"/>
      <c r="D299" s="19" t="s">
        <v>618</v>
      </c>
      <c r="E299" s="19"/>
      <c r="F299" s="19"/>
      <c r="G299" s="23">
        <f>SUM(G300:G302)</f>
        <v>7</v>
      </c>
      <c r="H299" s="23">
        <f>SUM(H300:H302)</f>
        <v>0</v>
      </c>
      <c r="I299" s="23">
        <f>SUM(I300:I302)</f>
        <v>0</v>
      </c>
      <c r="J299" s="23">
        <f>SUM(J300:J302)</f>
        <v>7</v>
      </c>
      <c r="K299" s="23"/>
      <c r="L299" s="38"/>
      <c r="M299" s="34"/>
      <c r="N299" s="34"/>
    </row>
    <row r="300" s="1" customFormat="true" ht="22.5" customHeight="true" spans="1:14">
      <c r="A300" s="18"/>
      <c r="B300" s="17"/>
      <c r="C300" s="17"/>
      <c r="D300" s="20">
        <v>43083701</v>
      </c>
      <c r="E300" s="17" t="s">
        <v>619</v>
      </c>
      <c r="F300" s="17" t="s">
        <v>620</v>
      </c>
      <c r="G300" s="26">
        <f>H300+I300+J300</f>
        <v>1</v>
      </c>
      <c r="H300" s="28"/>
      <c r="I300" s="28"/>
      <c r="J300" s="28">
        <v>1</v>
      </c>
      <c r="K300" s="28"/>
      <c r="L300" s="16"/>
      <c r="M300" s="30" t="s">
        <v>37</v>
      </c>
      <c r="N300" s="34"/>
    </row>
    <row r="301" s="1" customFormat="true" ht="22.5" customHeight="true" spans="1:14">
      <c r="A301" s="18"/>
      <c r="B301" s="17"/>
      <c r="C301" s="17"/>
      <c r="D301" s="20">
        <v>43084101</v>
      </c>
      <c r="E301" s="17" t="s">
        <v>621</v>
      </c>
      <c r="F301" s="17" t="s">
        <v>622</v>
      </c>
      <c r="G301" s="26">
        <f>H301+I301+J301</f>
        <v>3</v>
      </c>
      <c r="H301" s="28"/>
      <c r="I301" s="28"/>
      <c r="J301" s="28">
        <v>3</v>
      </c>
      <c r="K301" s="28"/>
      <c r="L301" s="16"/>
      <c r="M301" s="30" t="s">
        <v>37</v>
      </c>
      <c r="N301" s="34"/>
    </row>
    <row r="302" s="1" customFormat="true" ht="22.5" customHeight="true" spans="1:14">
      <c r="A302" s="18"/>
      <c r="B302" s="17"/>
      <c r="C302" s="17"/>
      <c r="D302" s="20">
        <v>43083801</v>
      </c>
      <c r="E302" s="17" t="s">
        <v>623</v>
      </c>
      <c r="F302" s="17" t="s">
        <v>624</v>
      </c>
      <c r="G302" s="26">
        <f>H302+I302+J302</f>
        <v>3</v>
      </c>
      <c r="H302" s="28"/>
      <c r="I302" s="28"/>
      <c r="J302" s="28">
        <v>3</v>
      </c>
      <c r="K302" s="28"/>
      <c r="L302" s="16"/>
      <c r="M302" s="30" t="s">
        <v>37</v>
      </c>
      <c r="N302" s="34"/>
    </row>
    <row r="303" s="1" customFormat="true" ht="22.5" customHeight="true" spans="1:14">
      <c r="A303" s="18"/>
      <c r="B303" s="16" t="s">
        <v>625</v>
      </c>
      <c r="C303" s="16"/>
      <c r="D303" s="19" t="s">
        <v>626</v>
      </c>
      <c r="E303" s="19"/>
      <c r="F303" s="19"/>
      <c r="G303" s="23">
        <f>SUM(G304:G307)</f>
        <v>7</v>
      </c>
      <c r="H303" s="23">
        <f>SUM(H304:H307)</f>
        <v>0</v>
      </c>
      <c r="I303" s="23">
        <f>SUM(I304:I307)</f>
        <v>0</v>
      </c>
      <c r="J303" s="23">
        <f>SUM(J304:J307)</f>
        <v>7</v>
      </c>
      <c r="K303" s="23"/>
      <c r="L303" s="37"/>
      <c r="M303" s="34"/>
      <c r="N303" s="34"/>
    </row>
    <row r="304" s="1" customFormat="true" ht="22.5" customHeight="true" spans="1:14">
      <c r="A304" s="18"/>
      <c r="B304" s="16"/>
      <c r="C304" s="16"/>
      <c r="D304" s="20">
        <v>43082601</v>
      </c>
      <c r="E304" s="17" t="s">
        <v>627</v>
      </c>
      <c r="F304" s="17" t="s">
        <v>628</v>
      </c>
      <c r="G304" s="26">
        <f>H304+I304+J304</f>
        <v>2</v>
      </c>
      <c r="H304" s="28"/>
      <c r="I304" s="28"/>
      <c r="J304" s="28">
        <v>2</v>
      </c>
      <c r="K304" s="28"/>
      <c r="L304" s="16"/>
      <c r="M304" s="30" t="s">
        <v>37</v>
      </c>
      <c r="N304" s="34"/>
    </row>
    <row r="305" s="1" customFormat="true" ht="22.5" customHeight="true" spans="1:14">
      <c r="A305" s="18"/>
      <c r="B305" s="16"/>
      <c r="C305" s="16"/>
      <c r="D305" s="20">
        <v>43082901</v>
      </c>
      <c r="E305" s="17" t="s">
        <v>629</v>
      </c>
      <c r="F305" s="17" t="s">
        <v>630</v>
      </c>
      <c r="G305" s="26">
        <f>H305+I305+J305</f>
        <v>2</v>
      </c>
      <c r="H305" s="28"/>
      <c r="I305" s="28"/>
      <c r="J305" s="28">
        <v>2</v>
      </c>
      <c r="K305" s="28"/>
      <c r="L305" s="16"/>
      <c r="M305" s="30" t="s">
        <v>37</v>
      </c>
      <c r="N305" s="34"/>
    </row>
    <row r="306" s="1" customFormat="true" ht="22.5" customHeight="true" spans="1:14">
      <c r="A306" s="18"/>
      <c r="B306" s="16"/>
      <c r="C306" s="16"/>
      <c r="D306" s="20">
        <v>43081901</v>
      </c>
      <c r="E306" s="17" t="s">
        <v>631</v>
      </c>
      <c r="F306" s="17" t="s">
        <v>632</v>
      </c>
      <c r="G306" s="26">
        <f>H306+I306+J306</f>
        <v>1</v>
      </c>
      <c r="H306" s="28"/>
      <c r="I306" s="28"/>
      <c r="J306" s="28">
        <v>1</v>
      </c>
      <c r="K306" s="28"/>
      <c r="L306" s="16"/>
      <c r="M306" s="30" t="s">
        <v>37</v>
      </c>
      <c r="N306" s="34"/>
    </row>
    <row r="307" s="1" customFormat="true" ht="22.5" customHeight="true" spans="1:14">
      <c r="A307" s="18"/>
      <c r="B307" s="16"/>
      <c r="C307" s="16"/>
      <c r="D307" s="20">
        <v>43082401</v>
      </c>
      <c r="E307" s="17" t="s">
        <v>633</v>
      </c>
      <c r="F307" s="17" t="s">
        <v>634</v>
      </c>
      <c r="G307" s="26">
        <f>H307+I307+J307</f>
        <v>2</v>
      </c>
      <c r="H307" s="28"/>
      <c r="I307" s="28"/>
      <c r="J307" s="28">
        <v>2</v>
      </c>
      <c r="K307" s="28"/>
      <c r="L307" s="16"/>
      <c r="M307" s="30" t="s">
        <v>37</v>
      </c>
      <c r="N307" s="34"/>
    </row>
    <row r="308" s="1" customFormat="true" ht="22" customHeight="true" spans="1:14">
      <c r="A308" s="16" t="s">
        <v>635</v>
      </c>
      <c r="B308" s="19" t="s">
        <v>636</v>
      </c>
      <c r="C308" s="19"/>
      <c r="D308" s="19"/>
      <c r="E308" s="19"/>
      <c r="F308" s="19"/>
      <c r="G308" s="23">
        <f>G309+G315+G318</f>
        <v>33</v>
      </c>
      <c r="H308" s="23">
        <f>H309+H315+H318</f>
        <v>0</v>
      </c>
      <c r="I308" s="23">
        <f>I309+I315+I318</f>
        <v>0</v>
      </c>
      <c r="J308" s="23">
        <f>J309+J315+J318</f>
        <v>33</v>
      </c>
      <c r="K308" s="23"/>
      <c r="L308" s="16"/>
      <c r="M308" s="34"/>
      <c r="N308" s="34"/>
    </row>
    <row r="309" s="1" customFormat="true" ht="22" customHeight="true" spans="1:14">
      <c r="A309" s="16"/>
      <c r="B309" s="16" t="s">
        <v>637</v>
      </c>
      <c r="C309" s="19" t="s">
        <v>638</v>
      </c>
      <c r="D309" s="19"/>
      <c r="E309" s="19"/>
      <c r="F309" s="19"/>
      <c r="G309" s="23">
        <f>SUM(G310:G314)</f>
        <v>26</v>
      </c>
      <c r="H309" s="23">
        <f>SUM(H310:H314)</f>
        <v>0</v>
      </c>
      <c r="I309" s="23">
        <f>SUM(I310:I314)</f>
        <v>0</v>
      </c>
      <c r="J309" s="23">
        <f>SUM(J310:J314)</f>
        <v>26</v>
      </c>
      <c r="K309" s="23"/>
      <c r="L309" s="37"/>
      <c r="M309" s="34"/>
      <c r="N309" s="34"/>
    </row>
    <row r="310" s="1" customFormat="true" ht="22" customHeight="true" spans="1:14">
      <c r="A310" s="16"/>
      <c r="B310" s="16"/>
      <c r="C310" s="16" t="s">
        <v>639</v>
      </c>
      <c r="D310" s="20">
        <v>43140101</v>
      </c>
      <c r="E310" s="17" t="s">
        <v>640</v>
      </c>
      <c r="F310" s="17" t="s">
        <v>641</v>
      </c>
      <c r="G310" s="26">
        <f>H310+I310+J310</f>
        <v>2</v>
      </c>
      <c r="H310" s="28"/>
      <c r="I310" s="28"/>
      <c r="J310" s="28">
        <v>2</v>
      </c>
      <c r="K310" s="28"/>
      <c r="L310" s="16"/>
      <c r="M310" s="30" t="s">
        <v>37</v>
      </c>
      <c r="N310" s="34"/>
    </row>
    <row r="311" s="1" customFormat="true" ht="22" customHeight="true" spans="1:14">
      <c r="A311" s="16"/>
      <c r="B311" s="16"/>
      <c r="C311" s="16"/>
      <c r="D311" s="20">
        <v>43140201</v>
      </c>
      <c r="E311" s="17" t="s">
        <v>642</v>
      </c>
      <c r="F311" s="17" t="s">
        <v>643</v>
      </c>
      <c r="G311" s="26">
        <f>H311+I311+J311</f>
        <v>7</v>
      </c>
      <c r="H311" s="28"/>
      <c r="I311" s="28"/>
      <c r="J311" s="28">
        <v>7</v>
      </c>
      <c r="K311" s="28"/>
      <c r="L311" s="16"/>
      <c r="M311" s="30" t="s">
        <v>37</v>
      </c>
      <c r="N311" s="34"/>
    </row>
    <row r="312" s="1" customFormat="true" ht="22" customHeight="true" spans="1:14">
      <c r="A312" s="16"/>
      <c r="B312" s="16"/>
      <c r="C312" s="16"/>
      <c r="D312" s="20">
        <v>43140701</v>
      </c>
      <c r="E312" s="17" t="s">
        <v>644</v>
      </c>
      <c r="F312" s="17" t="s">
        <v>645</v>
      </c>
      <c r="G312" s="26">
        <f>H312+I312+J312</f>
        <v>11</v>
      </c>
      <c r="H312" s="28"/>
      <c r="I312" s="28"/>
      <c r="J312" s="28">
        <v>11</v>
      </c>
      <c r="K312" s="28"/>
      <c r="L312" s="16"/>
      <c r="M312" s="30" t="s">
        <v>37</v>
      </c>
      <c r="N312" s="34"/>
    </row>
    <row r="313" s="1" customFormat="true" ht="22" customHeight="true" spans="1:14">
      <c r="A313" s="16"/>
      <c r="B313" s="16"/>
      <c r="C313" s="16"/>
      <c r="D313" s="20">
        <v>43141001</v>
      </c>
      <c r="E313" s="17" t="s">
        <v>646</v>
      </c>
      <c r="F313" s="17" t="s">
        <v>647</v>
      </c>
      <c r="G313" s="26">
        <f>H313+I313+J313</f>
        <v>5</v>
      </c>
      <c r="H313" s="28"/>
      <c r="I313" s="28"/>
      <c r="J313" s="28">
        <v>5</v>
      </c>
      <c r="K313" s="28"/>
      <c r="L313" s="16"/>
      <c r="M313" s="30" t="s">
        <v>37</v>
      </c>
      <c r="N313" s="34"/>
    </row>
    <row r="314" s="1" customFormat="true" ht="26" customHeight="true" spans="1:14">
      <c r="A314" s="16"/>
      <c r="B314" s="16"/>
      <c r="C314" s="16" t="s">
        <v>648</v>
      </c>
      <c r="D314" s="20">
        <v>43140601</v>
      </c>
      <c r="E314" s="17" t="s">
        <v>649</v>
      </c>
      <c r="F314" s="17" t="s">
        <v>650</v>
      </c>
      <c r="G314" s="26">
        <f>H314+I314+J314</f>
        <v>1</v>
      </c>
      <c r="H314" s="28"/>
      <c r="I314" s="28"/>
      <c r="J314" s="28">
        <v>1</v>
      </c>
      <c r="K314" s="28"/>
      <c r="L314" s="16"/>
      <c r="M314" s="30" t="s">
        <v>37</v>
      </c>
      <c r="N314" s="34"/>
    </row>
    <row r="315" s="1" customFormat="true" ht="22" customHeight="true" spans="1:14">
      <c r="A315" s="16"/>
      <c r="B315" s="17" t="s">
        <v>651</v>
      </c>
      <c r="C315" s="17"/>
      <c r="D315" s="19" t="s">
        <v>652</v>
      </c>
      <c r="E315" s="19"/>
      <c r="F315" s="19"/>
      <c r="G315" s="23">
        <f>SUM(G316:G317)</f>
        <v>5</v>
      </c>
      <c r="H315" s="23">
        <f>SUM(H316:H317)</f>
        <v>0</v>
      </c>
      <c r="I315" s="23">
        <f>SUM(I316:I317)</f>
        <v>0</v>
      </c>
      <c r="J315" s="23">
        <f>SUM(J316:J317)</f>
        <v>5</v>
      </c>
      <c r="K315" s="23"/>
      <c r="L315" s="38"/>
      <c r="M315" s="34"/>
      <c r="N315" s="34"/>
    </row>
    <row r="316" s="1" customFormat="true" ht="22" customHeight="true" spans="1:14">
      <c r="A316" s="16"/>
      <c r="B316" s="17"/>
      <c r="C316" s="17"/>
      <c r="D316" s="20">
        <v>43140501</v>
      </c>
      <c r="E316" s="17" t="s">
        <v>653</v>
      </c>
      <c r="F316" s="17" t="s">
        <v>654</v>
      </c>
      <c r="G316" s="26">
        <f>H316+I316+J316</f>
        <v>3</v>
      </c>
      <c r="H316" s="28"/>
      <c r="I316" s="28"/>
      <c r="J316" s="28">
        <v>3</v>
      </c>
      <c r="K316" s="28"/>
      <c r="L316" s="16"/>
      <c r="M316" s="30" t="s">
        <v>37</v>
      </c>
      <c r="N316" s="34"/>
    </row>
    <row r="317" s="1" customFormat="true" ht="22" customHeight="true" spans="1:14">
      <c r="A317" s="16"/>
      <c r="B317" s="17"/>
      <c r="C317" s="17"/>
      <c r="D317" s="20">
        <v>43140801</v>
      </c>
      <c r="E317" s="17" t="s">
        <v>655</v>
      </c>
      <c r="F317" s="17" t="s">
        <v>656</v>
      </c>
      <c r="G317" s="26">
        <f>H317+I317+J317</f>
        <v>2</v>
      </c>
      <c r="H317" s="28"/>
      <c r="I317" s="28"/>
      <c r="J317" s="28">
        <v>2</v>
      </c>
      <c r="K317" s="28"/>
      <c r="L317" s="16"/>
      <c r="M317" s="30" t="s">
        <v>37</v>
      </c>
      <c r="N317" s="34"/>
    </row>
    <row r="318" s="1" customFormat="true" ht="22" customHeight="true" spans="1:14">
      <c r="A318" s="16"/>
      <c r="B318" s="17" t="s">
        <v>657</v>
      </c>
      <c r="C318" s="17"/>
      <c r="D318" s="19" t="s">
        <v>658</v>
      </c>
      <c r="E318" s="19"/>
      <c r="F318" s="19"/>
      <c r="G318" s="23">
        <f>SUM(G319:G319)</f>
        <v>2</v>
      </c>
      <c r="H318" s="23">
        <f>SUM(H319:H319)</f>
        <v>0</v>
      </c>
      <c r="I318" s="23">
        <f>SUM(I319:I319)</f>
        <v>0</v>
      </c>
      <c r="J318" s="23">
        <f>SUM(J319:J319)</f>
        <v>2</v>
      </c>
      <c r="K318" s="23"/>
      <c r="L318" s="38"/>
      <c r="M318" s="34"/>
      <c r="N318" s="34"/>
    </row>
    <row r="319" s="1" customFormat="true" ht="22" customHeight="true" spans="1:14">
      <c r="A319" s="16"/>
      <c r="B319" s="17"/>
      <c r="C319" s="17"/>
      <c r="D319" s="20">
        <v>43140301</v>
      </c>
      <c r="E319" s="17" t="s">
        <v>659</v>
      </c>
      <c r="F319" s="17" t="s">
        <v>660</v>
      </c>
      <c r="G319" s="26">
        <f>H319+I319+J319</f>
        <v>2</v>
      </c>
      <c r="H319" s="28"/>
      <c r="I319" s="28"/>
      <c r="J319" s="28">
        <v>2</v>
      </c>
      <c r="K319" s="28"/>
      <c r="L319" s="16"/>
      <c r="M319" s="30" t="s">
        <v>37</v>
      </c>
      <c r="N319" s="34"/>
    </row>
    <row r="320" s="4" customFormat="true" ht="22" customHeight="true" spans="1:14">
      <c r="A320" s="18" t="s">
        <v>661</v>
      </c>
      <c r="B320" s="19" t="s">
        <v>662</v>
      </c>
      <c r="C320" s="19"/>
      <c r="D320" s="19"/>
      <c r="E320" s="19"/>
      <c r="F320" s="19"/>
      <c r="G320" s="23">
        <f>G321+G328+G333+G338+G342</f>
        <v>147</v>
      </c>
      <c r="H320" s="23">
        <f>H321+H328+H333+H338+H342</f>
        <v>0</v>
      </c>
      <c r="I320" s="23">
        <f>I321+I328+I333+I338+I342</f>
        <v>75</v>
      </c>
      <c r="J320" s="23">
        <f>J321+J328+J333+J338+J342</f>
        <v>72</v>
      </c>
      <c r="K320" s="23"/>
      <c r="L320" s="16"/>
      <c r="M320" s="39"/>
      <c r="N320" s="39"/>
    </row>
    <row r="321" s="1" customFormat="true" ht="22" customHeight="true" spans="1:14">
      <c r="A321" s="18"/>
      <c r="B321" s="16" t="s">
        <v>663</v>
      </c>
      <c r="C321" s="19" t="s">
        <v>664</v>
      </c>
      <c r="D321" s="19"/>
      <c r="E321" s="19"/>
      <c r="F321" s="19"/>
      <c r="G321" s="23">
        <f>SUM(G322:G327)</f>
        <v>92</v>
      </c>
      <c r="H321" s="23">
        <f>SUM(H322:H327)</f>
        <v>0</v>
      </c>
      <c r="I321" s="23">
        <f>SUM(I322:I327)</f>
        <v>50</v>
      </c>
      <c r="J321" s="23">
        <f>SUM(J322:J327)</f>
        <v>42</v>
      </c>
      <c r="K321" s="23"/>
      <c r="L321" s="37"/>
      <c r="M321" s="34"/>
      <c r="N321" s="34"/>
    </row>
    <row r="322" s="1" customFormat="true" ht="22" customHeight="true" spans="1:14">
      <c r="A322" s="18"/>
      <c r="B322" s="16"/>
      <c r="C322" s="16" t="s">
        <v>665</v>
      </c>
      <c r="D322" s="20">
        <v>43070402</v>
      </c>
      <c r="E322" s="17" t="s">
        <v>666</v>
      </c>
      <c r="F322" s="17" t="s">
        <v>667</v>
      </c>
      <c r="G322" s="26">
        <f t="shared" ref="G322:G327" si="11">H322+I322+J322</f>
        <v>5</v>
      </c>
      <c r="H322" s="28"/>
      <c r="I322" s="28"/>
      <c r="J322" s="28">
        <v>5</v>
      </c>
      <c r="K322" s="28"/>
      <c r="L322" s="16"/>
      <c r="M322" s="30" t="s">
        <v>37</v>
      </c>
      <c r="N322" s="34"/>
    </row>
    <row r="323" s="1" customFormat="true" ht="22" customHeight="true" spans="1:14">
      <c r="A323" s="18"/>
      <c r="B323" s="16"/>
      <c r="C323" s="16"/>
      <c r="D323" s="20">
        <v>43070601</v>
      </c>
      <c r="E323" s="17" t="s">
        <v>668</v>
      </c>
      <c r="F323" s="17" t="s">
        <v>669</v>
      </c>
      <c r="G323" s="26">
        <f t="shared" si="11"/>
        <v>3</v>
      </c>
      <c r="H323" s="28"/>
      <c r="I323" s="28"/>
      <c r="J323" s="28">
        <v>3</v>
      </c>
      <c r="K323" s="28"/>
      <c r="L323" s="16"/>
      <c r="M323" s="30" t="s">
        <v>37</v>
      </c>
      <c r="N323" s="34"/>
    </row>
    <row r="324" s="1" customFormat="true" ht="26" customHeight="true" spans="1:14">
      <c r="A324" s="18"/>
      <c r="B324" s="16"/>
      <c r="C324" s="16"/>
      <c r="D324" s="20">
        <v>43072301</v>
      </c>
      <c r="E324" s="17" t="s">
        <v>670</v>
      </c>
      <c r="F324" s="17" t="s">
        <v>671</v>
      </c>
      <c r="G324" s="26">
        <f t="shared" si="11"/>
        <v>5</v>
      </c>
      <c r="H324" s="28"/>
      <c r="I324" s="28"/>
      <c r="J324" s="28">
        <v>5</v>
      </c>
      <c r="K324" s="28"/>
      <c r="L324" s="16"/>
      <c r="M324" s="30" t="s">
        <v>37</v>
      </c>
      <c r="N324" s="34"/>
    </row>
    <row r="325" s="1" customFormat="true" ht="26" customHeight="true" spans="1:14">
      <c r="A325" s="18"/>
      <c r="B325" s="16"/>
      <c r="C325" s="16"/>
      <c r="D325" s="20">
        <v>43072501</v>
      </c>
      <c r="E325" s="17" t="s">
        <v>672</v>
      </c>
      <c r="F325" s="17" t="s">
        <v>672</v>
      </c>
      <c r="G325" s="26">
        <f t="shared" si="11"/>
        <v>19</v>
      </c>
      <c r="H325" s="28"/>
      <c r="I325" s="28"/>
      <c r="J325" s="28">
        <v>19</v>
      </c>
      <c r="K325" s="28"/>
      <c r="L325" s="16"/>
      <c r="M325" s="30" t="s">
        <v>37</v>
      </c>
      <c r="N325" s="34"/>
    </row>
    <row r="326" s="1" customFormat="true" ht="22" customHeight="true" spans="1:14">
      <c r="A326" s="18"/>
      <c r="B326" s="16"/>
      <c r="C326" s="16"/>
      <c r="D326" s="20">
        <v>43072601</v>
      </c>
      <c r="E326" s="17" t="s">
        <v>673</v>
      </c>
      <c r="F326" s="17" t="s">
        <v>674</v>
      </c>
      <c r="G326" s="26">
        <f t="shared" si="11"/>
        <v>8</v>
      </c>
      <c r="H326" s="28"/>
      <c r="I326" s="28"/>
      <c r="J326" s="28">
        <v>8</v>
      </c>
      <c r="K326" s="28"/>
      <c r="L326" s="16"/>
      <c r="M326" s="30" t="s">
        <v>37</v>
      </c>
      <c r="N326" s="34"/>
    </row>
    <row r="327" s="1" customFormat="true" ht="22" customHeight="true" spans="1:14">
      <c r="A327" s="18"/>
      <c r="B327" s="16"/>
      <c r="C327" s="17" t="s">
        <v>675</v>
      </c>
      <c r="D327" s="20">
        <v>43072801</v>
      </c>
      <c r="E327" s="17" t="s">
        <v>676</v>
      </c>
      <c r="F327" s="17" t="s">
        <v>677</v>
      </c>
      <c r="G327" s="26">
        <f t="shared" si="11"/>
        <v>52</v>
      </c>
      <c r="H327" s="28"/>
      <c r="I327" s="28">
        <v>50</v>
      </c>
      <c r="J327" s="28">
        <v>2</v>
      </c>
      <c r="K327" s="28"/>
      <c r="L327" s="16"/>
      <c r="M327" s="30" t="s">
        <v>37</v>
      </c>
      <c r="N327" s="34"/>
    </row>
    <row r="328" s="1" customFormat="true" ht="22" customHeight="true" spans="1:14">
      <c r="A328" s="18"/>
      <c r="B328" s="17" t="s">
        <v>678</v>
      </c>
      <c r="C328" s="17"/>
      <c r="D328" s="19" t="s">
        <v>679</v>
      </c>
      <c r="E328" s="19"/>
      <c r="F328" s="19"/>
      <c r="G328" s="23">
        <f>SUM(G329:G332)</f>
        <v>30</v>
      </c>
      <c r="H328" s="23">
        <f>SUM(H329:H332)</f>
        <v>0</v>
      </c>
      <c r="I328" s="23">
        <f>SUM(I329:I332)</f>
        <v>22</v>
      </c>
      <c r="J328" s="23">
        <f>SUM(J329:J332)</f>
        <v>8</v>
      </c>
      <c r="K328" s="23"/>
      <c r="L328" s="38"/>
      <c r="M328" s="34"/>
      <c r="N328" s="34"/>
    </row>
    <row r="329" s="1" customFormat="true" ht="22" customHeight="true" spans="1:14">
      <c r="A329" s="18"/>
      <c r="B329" s="17"/>
      <c r="C329" s="17"/>
      <c r="D329" s="20">
        <v>43071101</v>
      </c>
      <c r="E329" s="17" t="s">
        <v>680</v>
      </c>
      <c r="F329" s="17" t="s">
        <v>681</v>
      </c>
      <c r="G329" s="26">
        <f>H329+I329+J329</f>
        <v>1</v>
      </c>
      <c r="H329" s="28"/>
      <c r="I329" s="28"/>
      <c r="J329" s="28">
        <v>1</v>
      </c>
      <c r="K329" s="28"/>
      <c r="L329" s="16"/>
      <c r="M329" s="30" t="s">
        <v>37</v>
      </c>
      <c r="N329" s="34"/>
    </row>
    <row r="330" s="1" customFormat="true" ht="22" customHeight="true" spans="1:14">
      <c r="A330" s="18"/>
      <c r="B330" s="17"/>
      <c r="C330" s="17"/>
      <c r="D330" s="20">
        <v>43071001</v>
      </c>
      <c r="E330" s="17" t="s">
        <v>682</v>
      </c>
      <c r="F330" s="17" t="s">
        <v>683</v>
      </c>
      <c r="G330" s="26">
        <f>H330+I330+J330</f>
        <v>3</v>
      </c>
      <c r="H330" s="28"/>
      <c r="I330" s="28"/>
      <c r="J330" s="28">
        <v>3</v>
      </c>
      <c r="K330" s="28"/>
      <c r="L330" s="16"/>
      <c r="M330" s="30" t="s">
        <v>37</v>
      </c>
      <c r="N330" s="34"/>
    </row>
    <row r="331" s="1" customFormat="true" ht="22" customHeight="true" spans="1:14">
      <c r="A331" s="18"/>
      <c r="B331" s="17"/>
      <c r="C331" s="17"/>
      <c r="D331" s="20">
        <v>43072101</v>
      </c>
      <c r="E331" s="17" t="s">
        <v>684</v>
      </c>
      <c r="F331" s="17" t="s">
        <v>685</v>
      </c>
      <c r="G331" s="26">
        <f>H331+I331+J331</f>
        <v>4</v>
      </c>
      <c r="H331" s="28"/>
      <c r="I331" s="28"/>
      <c r="J331" s="28">
        <v>4</v>
      </c>
      <c r="K331" s="28"/>
      <c r="L331" s="16"/>
      <c r="M331" s="30" t="s">
        <v>37</v>
      </c>
      <c r="N331" s="34"/>
    </row>
    <row r="332" s="1" customFormat="true" ht="22" customHeight="true" spans="1:14">
      <c r="A332" s="18"/>
      <c r="B332" s="17"/>
      <c r="C332" s="17"/>
      <c r="D332" s="20">
        <v>43073101</v>
      </c>
      <c r="E332" s="17" t="s">
        <v>686</v>
      </c>
      <c r="F332" s="17" t="s">
        <v>687</v>
      </c>
      <c r="G332" s="26">
        <f>H332+I332+J332</f>
        <v>22</v>
      </c>
      <c r="H332" s="28"/>
      <c r="I332" s="28">
        <v>22</v>
      </c>
      <c r="J332" s="28"/>
      <c r="K332" s="28"/>
      <c r="L332" s="16"/>
      <c r="M332" s="30" t="s">
        <v>37</v>
      </c>
      <c r="N332" s="34"/>
    </row>
    <row r="333" s="1" customFormat="true" ht="22" customHeight="true" spans="1:14">
      <c r="A333" s="18"/>
      <c r="B333" s="16" t="s">
        <v>688</v>
      </c>
      <c r="C333" s="16"/>
      <c r="D333" s="19" t="s">
        <v>689</v>
      </c>
      <c r="E333" s="19"/>
      <c r="F333" s="19"/>
      <c r="G333" s="23">
        <f>SUM(G334:G337)</f>
        <v>12</v>
      </c>
      <c r="H333" s="23">
        <f>SUM(H334:H337)</f>
        <v>0</v>
      </c>
      <c r="I333" s="23">
        <f>SUM(I334:I337)</f>
        <v>3</v>
      </c>
      <c r="J333" s="23">
        <f>SUM(J334:J337)</f>
        <v>9</v>
      </c>
      <c r="K333" s="23"/>
      <c r="L333" s="38"/>
      <c r="M333" s="34"/>
      <c r="N333" s="34"/>
    </row>
    <row r="334" s="1" customFormat="true" ht="22" customHeight="true" spans="1:14">
      <c r="A334" s="18"/>
      <c r="B334" s="16"/>
      <c r="C334" s="16"/>
      <c r="D334" s="20">
        <v>43070701</v>
      </c>
      <c r="E334" s="17" t="s">
        <v>690</v>
      </c>
      <c r="F334" s="17" t="s">
        <v>691</v>
      </c>
      <c r="G334" s="26">
        <f>H334+I334+J334</f>
        <v>2</v>
      </c>
      <c r="H334" s="28"/>
      <c r="I334" s="28"/>
      <c r="J334" s="28">
        <v>2</v>
      </c>
      <c r="K334" s="28"/>
      <c r="L334" s="16"/>
      <c r="M334" s="30" t="s">
        <v>37</v>
      </c>
      <c r="N334" s="34"/>
    </row>
    <row r="335" s="1" customFormat="true" ht="22" customHeight="true" spans="1:14">
      <c r="A335" s="18" t="s">
        <v>661</v>
      </c>
      <c r="B335" s="16" t="s">
        <v>688</v>
      </c>
      <c r="C335" s="16"/>
      <c r="D335" s="20">
        <v>43072201</v>
      </c>
      <c r="E335" s="17" t="s">
        <v>692</v>
      </c>
      <c r="F335" s="17" t="s">
        <v>693</v>
      </c>
      <c r="G335" s="26">
        <f>H335+I335+J335</f>
        <v>1</v>
      </c>
      <c r="H335" s="28"/>
      <c r="I335" s="28"/>
      <c r="J335" s="28">
        <v>1</v>
      </c>
      <c r="K335" s="28"/>
      <c r="L335" s="16"/>
      <c r="M335" s="30" t="s">
        <v>37</v>
      </c>
      <c r="N335" s="34"/>
    </row>
    <row r="336" s="1" customFormat="true" ht="22" customHeight="true" spans="1:14">
      <c r="A336" s="18"/>
      <c r="B336" s="16"/>
      <c r="C336" s="16"/>
      <c r="D336" s="20">
        <v>43071801</v>
      </c>
      <c r="E336" s="17" t="s">
        <v>694</v>
      </c>
      <c r="F336" s="17" t="s">
        <v>695</v>
      </c>
      <c r="G336" s="26">
        <f>H336+I336+J336</f>
        <v>6</v>
      </c>
      <c r="H336" s="28"/>
      <c r="I336" s="28">
        <v>3</v>
      </c>
      <c r="J336" s="28">
        <v>3</v>
      </c>
      <c r="K336" s="28"/>
      <c r="L336" s="16"/>
      <c r="M336" s="30" t="s">
        <v>37</v>
      </c>
      <c r="N336" s="34"/>
    </row>
    <row r="337" s="1" customFormat="true" ht="22" customHeight="true" spans="1:14">
      <c r="A337" s="18"/>
      <c r="B337" s="16"/>
      <c r="C337" s="16"/>
      <c r="D337" s="20">
        <v>43072901</v>
      </c>
      <c r="E337" s="17" t="s">
        <v>696</v>
      </c>
      <c r="F337" s="17" t="s">
        <v>697</v>
      </c>
      <c r="G337" s="26">
        <f>H337+I337+J337</f>
        <v>3</v>
      </c>
      <c r="H337" s="28"/>
      <c r="I337" s="28"/>
      <c r="J337" s="28">
        <v>3</v>
      </c>
      <c r="K337" s="28"/>
      <c r="L337" s="16"/>
      <c r="M337" s="30" t="s">
        <v>37</v>
      </c>
      <c r="N337" s="34"/>
    </row>
    <row r="338" s="1" customFormat="true" ht="22" customHeight="true" spans="1:14">
      <c r="A338" s="18"/>
      <c r="B338" s="16" t="s">
        <v>698</v>
      </c>
      <c r="C338" s="16"/>
      <c r="D338" s="19" t="s">
        <v>699</v>
      </c>
      <c r="E338" s="19"/>
      <c r="F338" s="19"/>
      <c r="G338" s="23">
        <f>SUM(G339:G341)</f>
        <v>6</v>
      </c>
      <c r="H338" s="23">
        <f>SUM(H339:H341)</f>
        <v>0</v>
      </c>
      <c r="I338" s="23">
        <f>SUM(I339:I341)</f>
        <v>0</v>
      </c>
      <c r="J338" s="23">
        <f>SUM(J339:J341)</f>
        <v>6</v>
      </c>
      <c r="K338" s="23"/>
      <c r="L338" s="38"/>
      <c r="M338" s="34"/>
      <c r="N338" s="34"/>
    </row>
    <row r="339" s="1" customFormat="true" ht="22" customHeight="true" spans="1:14">
      <c r="A339" s="18"/>
      <c r="B339" s="16"/>
      <c r="C339" s="16"/>
      <c r="D339" s="20">
        <v>43072001</v>
      </c>
      <c r="E339" s="17" t="s">
        <v>700</v>
      </c>
      <c r="F339" s="17" t="s">
        <v>701</v>
      </c>
      <c r="G339" s="26">
        <f>H339+I339+J339</f>
        <v>3</v>
      </c>
      <c r="H339" s="28"/>
      <c r="I339" s="28"/>
      <c r="J339" s="28">
        <v>3</v>
      </c>
      <c r="K339" s="28"/>
      <c r="L339" s="16"/>
      <c r="M339" s="30" t="s">
        <v>37</v>
      </c>
      <c r="N339" s="34"/>
    </row>
    <row r="340" s="1" customFormat="true" ht="22" customHeight="true" spans="1:14">
      <c r="A340" s="18"/>
      <c r="B340" s="16"/>
      <c r="C340" s="16"/>
      <c r="D340" s="20">
        <v>43071501</v>
      </c>
      <c r="E340" s="17" t="s">
        <v>702</v>
      </c>
      <c r="F340" s="17" t="s">
        <v>703</v>
      </c>
      <c r="G340" s="26">
        <f>H340+I340+J340</f>
        <v>1</v>
      </c>
      <c r="H340" s="28"/>
      <c r="I340" s="28"/>
      <c r="J340" s="28">
        <v>1</v>
      </c>
      <c r="K340" s="28"/>
      <c r="L340" s="16"/>
      <c r="M340" s="30" t="s">
        <v>37</v>
      </c>
      <c r="N340" s="34"/>
    </row>
    <row r="341" s="1" customFormat="true" ht="22" customHeight="true" spans="1:14">
      <c r="A341" s="18"/>
      <c r="B341" s="16"/>
      <c r="C341" s="16"/>
      <c r="D341" s="20">
        <v>43072701</v>
      </c>
      <c r="E341" s="17" t="s">
        <v>704</v>
      </c>
      <c r="F341" s="17" t="s">
        <v>705</v>
      </c>
      <c r="G341" s="26">
        <f>H341+I341+J341</f>
        <v>2</v>
      </c>
      <c r="H341" s="28"/>
      <c r="I341" s="28"/>
      <c r="J341" s="28">
        <v>2</v>
      </c>
      <c r="K341" s="28"/>
      <c r="L341" s="16"/>
      <c r="M341" s="30" t="s">
        <v>37</v>
      </c>
      <c r="N341" s="34"/>
    </row>
    <row r="342" s="1" customFormat="true" ht="22" customHeight="true" spans="1:14">
      <c r="A342" s="18"/>
      <c r="B342" s="17" t="s">
        <v>706</v>
      </c>
      <c r="C342" s="17"/>
      <c r="D342" s="19" t="s">
        <v>707</v>
      </c>
      <c r="E342" s="19"/>
      <c r="F342" s="19"/>
      <c r="G342" s="23">
        <f>SUM(G343:G344)</f>
        <v>7</v>
      </c>
      <c r="H342" s="23">
        <f>SUM(H343:H344)</f>
        <v>0</v>
      </c>
      <c r="I342" s="23">
        <f>SUM(I343:I344)</f>
        <v>0</v>
      </c>
      <c r="J342" s="23">
        <f>SUM(J343:J344)</f>
        <v>7</v>
      </c>
      <c r="K342" s="23"/>
      <c r="L342" s="37"/>
      <c r="M342" s="34"/>
      <c r="N342" s="34"/>
    </row>
    <row r="343" s="1" customFormat="true" ht="22" customHeight="true" spans="1:14">
      <c r="A343" s="18"/>
      <c r="B343" s="17"/>
      <c r="C343" s="17"/>
      <c r="D343" s="20">
        <v>43071301</v>
      </c>
      <c r="E343" s="17" t="s">
        <v>708</v>
      </c>
      <c r="F343" s="17" t="s">
        <v>709</v>
      </c>
      <c r="G343" s="26">
        <f>H343+I343+J343</f>
        <v>2</v>
      </c>
      <c r="H343" s="28"/>
      <c r="I343" s="28"/>
      <c r="J343" s="28">
        <v>2</v>
      </c>
      <c r="K343" s="28"/>
      <c r="L343" s="16"/>
      <c r="M343" s="30" t="s">
        <v>37</v>
      </c>
      <c r="N343" s="34"/>
    </row>
    <row r="344" s="1" customFormat="true" ht="22" customHeight="true" spans="1:14">
      <c r="A344" s="18"/>
      <c r="B344" s="17"/>
      <c r="C344" s="17"/>
      <c r="D344" s="20">
        <v>43071601</v>
      </c>
      <c r="E344" s="17" t="s">
        <v>710</v>
      </c>
      <c r="F344" s="17" t="s">
        <v>711</v>
      </c>
      <c r="G344" s="26">
        <f>H344+I344+J344</f>
        <v>5</v>
      </c>
      <c r="H344" s="28"/>
      <c r="I344" s="28"/>
      <c r="J344" s="28">
        <v>5</v>
      </c>
      <c r="K344" s="28"/>
      <c r="L344" s="16"/>
      <c r="M344" s="30" t="s">
        <v>37</v>
      </c>
      <c r="N344" s="34"/>
    </row>
    <row r="345" s="1" customFormat="true" ht="22" customHeight="true" spans="1:14">
      <c r="A345" s="18" t="s">
        <v>712</v>
      </c>
      <c r="B345" s="19" t="s">
        <v>713</v>
      </c>
      <c r="C345" s="19"/>
      <c r="D345" s="19"/>
      <c r="E345" s="19"/>
      <c r="F345" s="19"/>
      <c r="G345" s="23">
        <f>G346+G357+G359+G365+G368+G372+G375+G378+G380</f>
        <v>201</v>
      </c>
      <c r="H345" s="23">
        <f>H346+H357+H359+H365+H368+H372+H375+H378+H380</f>
        <v>0</v>
      </c>
      <c r="I345" s="23">
        <f>I346+I357+I359+I365+I368+I372+I375+I378+I380</f>
        <v>115</v>
      </c>
      <c r="J345" s="23">
        <f>J346+J357+J359+J365+J368+J372+J375+J378+J380</f>
        <v>86</v>
      </c>
      <c r="K345" s="23"/>
      <c r="L345" s="16"/>
      <c r="M345" s="34"/>
      <c r="N345" s="34"/>
    </row>
    <row r="346" s="1" customFormat="true" ht="22" customHeight="true" spans="1:14">
      <c r="A346" s="18"/>
      <c r="B346" s="16" t="s">
        <v>714</v>
      </c>
      <c r="C346" s="19" t="s">
        <v>715</v>
      </c>
      <c r="D346" s="19"/>
      <c r="E346" s="19"/>
      <c r="F346" s="19"/>
      <c r="G346" s="23">
        <f>SUM(G347:G356)</f>
        <v>63</v>
      </c>
      <c r="H346" s="23">
        <f>SUM(H347:H356)</f>
        <v>0</v>
      </c>
      <c r="I346" s="23">
        <f>SUM(I347:I356)</f>
        <v>5</v>
      </c>
      <c r="J346" s="23">
        <f>SUM(J347:J356)</f>
        <v>58</v>
      </c>
      <c r="K346" s="23"/>
      <c r="L346" s="37"/>
      <c r="M346" s="34"/>
      <c r="N346" s="34"/>
    </row>
    <row r="347" s="1" customFormat="true" ht="22" customHeight="true" spans="1:14">
      <c r="A347" s="18"/>
      <c r="B347" s="16"/>
      <c r="C347" s="16" t="s">
        <v>716</v>
      </c>
      <c r="D347" s="20">
        <v>43101001</v>
      </c>
      <c r="E347" s="17" t="s">
        <v>717</v>
      </c>
      <c r="F347" s="17" t="s">
        <v>718</v>
      </c>
      <c r="G347" s="26">
        <f>H347+I347+J347</f>
        <v>6</v>
      </c>
      <c r="H347" s="28"/>
      <c r="I347" s="28"/>
      <c r="J347" s="28">
        <v>6</v>
      </c>
      <c r="K347" s="28"/>
      <c r="L347" s="16"/>
      <c r="M347" s="30" t="s">
        <v>37</v>
      </c>
      <c r="N347" s="34"/>
    </row>
    <row r="348" s="1" customFormat="true" ht="22" customHeight="true" spans="1:14">
      <c r="A348" s="18"/>
      <c r="B348" s="16"/>
      <c r="C348" s="16"/>
      <c r="D348" s="20">
        <v>43102901</v>
      </c>
      <c r="E348" s="17" t="s">
        <v>719</v>
      </c>
      <c r="F348" s="17" t="s">
        <v>720</v>
      </c>
      <c r="G348" s="26">
        <f>H348+I348+J348</f>
        <v>9</v>
      </c>
      <c r="H348" s="28"/>
      <c r="I348" s="28"/>
      <c r="J348" s="28">
        <v>9</v>
      </c>
      <c r="K348" s="28"/>
      <c r="L348" s="16"/>
      <c r="M348" s="30" t="s">
        <v>37</v>
      </c>
      <c r="N348" s="34"/>
    </row>
    <row r="349" s="1" customFormat="true" ht="22" customHeight="true" spans="1:14">
      <c r="A349" s="18"/>
      <c r="B349" s="16"/>
      <c r="C349" s="16"/>
      <c r="D349" s="20">
        <v>43103001</v>
      </c>
      <c r="E349" s="17" t="s">
        <v>721</v>
      </c>
      <c r="F349" s="17" t="s">
        <v>722</v>
      </c>
      <c r="G349" s="26">
        <f>H349+I349+J349</f>
        <v>17</v>
      </c>
      <c r="H349" s="28"/>
      <c r="I349" s="28"/>
      <c r="J349" s="28">
        <v>17</v>
      </c>
      <c r="K349" s="28"/>
      <c r="L349" s="16"/>
      <c r="M349" s="30" t="s">
        <v>37</v>
      </c>
      <c r="N349" s="34"/>
    </row>
    <row r="350" s="1" customFormat="true" ht="22" customHeight="true" spans="1:14">
      <c r="A350" s="18"/>
      <c r="B350" s="16"/>
      <c r="C350" s="16"/>
      <c r="D350" s="20">
        <v>43101901</v>
      </c>
      <c r="E350" s="17" t="s">
        <v>723</v>
      </c>
      <c r="F350" s="17" t="s">
        <v>724</v>
      </c>
      <c r="G350" s="26">
        <f>H350+I350+J350</f>
        <v>1</v>
      </c>
      <c r="H350" s="28"/>
      <c r="I350" s="28"/>
      <c r="J350" s="28">
        <v>1</v>
      </c>
      <c r="K350" s="28"/>
      <c r="L350" s="16"/>
      <c r="M350" s="30" t="s">
        <v>37</v>
      </c>
      <c r="N350" s="34"/>
    </row>
    <row r="351" s="1" customFormat="true" ht="26" customHeight="true" spans="1:14">
      <c r="A351" s="18"/>
      <c r="B351" s="16"/>
      <c r="C351" s="16"/>
      <c r="D351" s="20">
        <v>43103201</v>
      </c>
      <c r="E351" s="17" t="s">
        <v>725</v>
      </c>
      <c r="F351" s="17" t="s">
        <v>726</v>
      </c>
      <c r="G351" s="26">
        <f t="shared" ref="G351:G356" si="12">H351+I351+J351</f>
        <v>5</v>
      </c>
      <c r="H351" s="28"/>
      <c r="I351" s="28"/>
      <c r="J351" s="28">
        <v>5</v>
      </c>
      <c r="K351" s="28"/>
      <c r="L351" s="16"/>
      <c r="M351" s="30" t="s">
        <v>37</v>
      </c>
      <c r="N351" s="34"/>
    </row>
    <row r="352" s="1" customFormat="true" ht="26" customHeight="true" spans="1:14">
      <c r="A352" s="18"/>
      <c r="B352" s="16"/>
      <c r="C352" s="17" t="s">
        <v>727</v>
      </c>
      <c r="D352" s="20">
        <v>43101401</v>
      </c>
      <c r="E352" s="17" t="s">
        <v>728</v>
      </c>
      <c r="F352" s="17" t="s">
        <v>729</v>
      </c>
      <c r="G352" s="26">
        <f t="shared" si="12"/>
        <v>8</v>
      </c>
      <c r="H352" s="28"/>
      <c r="I352" s="28"/>
      <c r="J352" s="28">
        <v>8</v>
      </c>
      <c r="K352" s="28"/>
      <c r="L352" s="16"/>
      <c r="M352" s="30" t="s">
        <v>37</v>
      </c>
      <c r="N352" s="34"/>
    </row>
    <row r="353" s="1" customFormat="true" ht="22" customHeight="true" spans="1:14">
      <c r="A353" s="18"/>
      <c r="B353" s="16"/>
      <c r="C353" s="17"/>
      <c r="D353" s="20">
        <v>43101601</v>
      </c>
      <c r="E353" s="17" t="s">
        <v>730</v>
      </c>
      <c r="F353" s="17" t="s">
        <v>731</v>
      </c>
      <c r="G353" s="26">
        <f t="shared" si="12"/>
        <v>7</v>
      </c>
      <c r="H353" s="28"/>
      <c r="I353" s="28">
        <v>5</v>
      </c>
      <c r="J353" s="28">
        <v>2</v>
      </c>
      <c r="K353" s="28"/>
      <c r="L353" s="16"/>
      <c r="M353" s="30" t="s">
        <v>37</v>
      </c>
      <c r="N353" s="34"/>
    </row>
    <row r="354" s="1" customFormat="true" ht="22" customHeight="true" spans="1:14">
      <c r="A354" s="18"/>
      <c r="B354" s="16"/>
      <c r="C354" s="17"/>
      <c r="D354" s="20">
        <v>43103101</v>
      </c>
      <c r="E354" s="17" t="s">
        <v>732</v>
      </c>
      <c r="F354" s="17" t="s">
        <v>733</v>
      </c>
      <c r="G354" s="26">
        <f t="shared" si="12"/>
        <v>4</v>
      </c>
      <c r="H354" s="28"/>
      <c r="I354" s="28"/>
      <c r="J354" s="28">
        <v>4</v>
      </c>
      <c r="K354" s="28"/>
      <c r="L354" s="16"/>
      <c r="M354" s="30" t="s">
        <v>37</v>
      </c>
      <c r="N354" s="34"/>
    </row>
    <row r="355" s="1" customFormat="true" ht="22" customHeight="true" spans="1:14">
      <c r="A355" s="18"/>
      <c r="B355" s="16"/>
      <c r="C355" s="17"/>
      <c r="D355" s="20">
        <v>43102801</v>
      </c>
      <c r="E355" s="17" t="s">
        <v>734</v>
      </c>
      <c r="F355" s="17" t="s">
        <v>735</v>
      </c>
      <c r="G355" s="26">
        <f t="shared" si="12"/>
        <v>4</v>
      </c>
      <c r="H355" s="28"/>
      <c r="I355" s="28"/>
      <c r="J355" s="28">
        <v>4</v>
      </c>
      <c r="K355" s="28"/>
      <c r="L355" s="16"/>
      <c r="M355" s="30" t="s">
        <v>37</v>
      </c>
      <c r="N355" s="34"/>
    </row>
    <row r="356" s="1" customFormat="true" ht="22" customHeight="true" spans="1:14">
      <c r="A356" s="18"/>
      <c r="B356" s="16"/>
      <c r="C356" s="17"/>
      <c r="D356" s="20">
        <v>43103501</v>
      </c>
      <c r="E356" s="17" t="s">
        <v>736</v>
      </c>
      <c r="F356" s="17" t="s">
        <v>737</v>
      </c>
      <c r="G356" s="26">
        <f t="shared" si="12"/>
        <v>2</v>
      </c>
      <c r="H356" s="28"/>
      <c r="I356" s="28"/>
      <c r="J356" s="28">
        <v>2</v>
      </c>
      <c r="K356" s="28"/>
      <c r="L356" s="16"/>
      <c r="M356" s="30" t="s">
        <v>37</v>
      </c>
      <c r="N356" s="34"/>
    </row>
    <row r="357" s="1" customFormat="true" ht="22" customHeight="true" spans="1:14">
      <c r="A357" s="18"/>
      <c r="B357" s="17" t="s">
        <v>738</v>
      </c>
      <c r="C357" s="17"/>
      <c r="D357" s="19" t="s">
        <v>739</v>
      </c>
      <c r="E357" s="19"/>
      <c r="F357" s="19"/>
      <c r="G357" s="23">
        <f>SUM(G358:G358)</f>
        <v>3</v>
      </c>
      <c r="H357" s="23">
        <f>SUM(H358:H358)</f>
        <v>0</v>
      </c>
      <c r="I357" s="23">
        <f>SUM(I358:I358)</f>
        <v>0</v>
      </c>
      <c r="J357" s="23">
        <f>SUM(J358:J358)</f>
        <v>3</v>
      </c>
      <c r="K357" s="23"/>
      <c r="L357" s="37"/>
      <c r="M357" s="34"/>
      <c r="N357" s="34"/>
    </row>
    <row r="358" s="1" customFormat="true" ht="22" customHeight="true" spans="1:14">
      <c r="A358" s="18"/>
      <c r="B358" s="17"/>
      <c r="C358" s="17"/>
      <c r="D358" s="20">
        <v>43102601</v>
      </c>
      <c r="E358" s="17" t="s">
        <v>740</v>
      </c>
      <c r="F358" s="17" t="s">
        <v>741</v>
      </c>
      <c r="G358" s="26">
        <f>H358+I358+J358</f>
        <v>3</v>
      </c>
      <c r="H358" s="28"/>
      <c r="I358" s="28"/>
      <c r="J358" s="28">
        <v>3</v>
      </c>
      <c r="K358" s="28"/>
      <c r="L358" s="16"/>
      <c r="M358" s="30" t="s">
        <v>37</v>
      </c>
      <c r="N358" s="34"/>
    </row>
    <row r="359" s="1" customFormat="true" ht="22" customHeight="true" spans="1:14">
      <c r="A359" s="18"/>
      <c r="B359" s="16" t="s">
        <v>742</v>
      </c>
      <c r="C359" s="16"/>
      <c r="D359" s="19" t="s">
        <v>743</v>
      </c>
      <c r="E359" s="19"/>
      <c r="F359" s="19"/>
      <c r="G359" s="23">
        <f>SUM(G360:G364)</f>
        <v>90</v>
      </c>
      <c r="H359" s="23">
        <f>SUM(H360:H364)</f>
        <v>0</v>
      </c>
      <c r="I359" s="23">
        <f>SUM(I360:I364)</f>
        <v>83</v>
      </c>
      <c r="J359" s="23">
        <f>SUM(J360:J364)</f>
        <v>7</v>
      </c>
      <c r="K359" s="23"/>
      <c r="L359" s="38"/>
      <c r="M359" s="34"/>
      <c r="N359" s="34"/>
    </row>
    <row r="360" s="1" customFormat="true" ht="22" customHeight="true" spans="1:14">
      <c r="A360" s="18"/>
      <c r="B360" s="16"/>
      <c r="C360" s="16"/>
      <c r="D360" s="20">
        <v>43103901</v>
      </c>
      <c r="E360" s="17" t="s">
        <v>744</v>
      </c>
      <c r="F360" s="17" t="s">
        <v>745</v>
      </c>
      <c r="G360" s="26">
        <f>H360+I360+J360</f>
        <v>35</v>
      </c>
      <c r="H360" s="28"/>
      <c r="I360" s="28">
        <v>33</v>
      </c>
      <c r="J360" s="28">
        <v>2</v>
      </c>
      <c r="K360" s="28"/>
      <c r="L360" s="16"/>
      <c r="M360" s="30" t="s">
        <v>37</v>
      </c>
      <c r="N360" s="34"/>
    </row>
    <row r="361" s="1" customFormat="true" ht="22" customHeight="true" spans="1:14">
      <c r="A361" s="18"/>
      <c r="B361" s="16"/>
      <c r="C361" s="16"/>
      <c r="D361" s="20">
        <v>43104001</v>
      </c>
      <c r="E361" s="17" t="s">
        <v>746</v>
      </c>
      <c r="F361" s="17" t="s">
        <v>747</v>
      </c>
      <c r="G361" s="26">
        <f>H361+I361+J361</f>
        <v>2</v>
      </c>
      <c r="H361" s="28"/>
      <c r="I361" s="28"/>
      <c r="J361" s="28">
        <v>2</v>
      </c>
      <c r="K361" s="28"/>
      <c r="L361" s="16"/>
      <c r="M361" s="30" t="s">
        <v>37</v>
      </c>
      <c r="N361" s="34"/>
    </row>
    <row r="362" s="1" customFormat="true" ht="22" customHeight="true" spans="1:14">
      <c r="A362" s="18"/>
      <c r="B362" s="16"/>
      <c r="C362" s="16"/>
      <c r="D362" s="20">
        <v>43104201</v>
      </c>
      <c r="E362" s="17" t="s">
        <v>748</v>
      </c>
      <c r="F362" s="17" t="s">
        <v>749</v>
      </c>
      <c r="G362" s="26">
        <f>H362+I362+J362</f>
        <v>1</v>
      </c>
      <c r="H362" s="28"/>
      <c r="I362" s="28"/>
      <c r="J362" s="28">
        <v>1</v>
      </c>
      <c r="K362" s="28"/>
      <c r="L362" s="16"/>
      <c r="M362" s="30" t="s">
        <v>37</v>
      </c>
      <c r="N362" s="34"/>
    </row>
    <row r="363" s="1" customFormat="true" ht="22" customHeight="true" spans="1:14">
      <c r="A363" s="18" t="s">
        <v>712</v>
      </c>
      <c r="B363" s="16" t="s">
        <v>742</v>
      </c>
      <c r="C363" s="16"/>
      <c r="D363" s="20">
        <v>43100201</v>
      </c>
      <c r="E363" s="17" t="s">
        <v>750</v>
      </c>
      <c r="F363" s="17" t="s">
        <v>751</v>
      </c>
      <c r="G363" s="26">
        <f>H363+I363+J363</f>
        <v>1</v>
      </c>
      <c r="H363" s="28"/>
      <c r="I363" s="28"/>
      <c r="J363" s="28">
        <v>1</v>
      </c>
      <c r="K363" s="28"/>
      <c r="L363" s="16"/>
      <c r="M363" s="30" t="s">
        <v>37</v>
      </c>
      <c r="N363" s="34"/>
    </row>
    <row r="364" s="1" customFormat="true" ht="22" customHeight="true" spans="1:14">
      <c r="A364" s="18"/>
      <c r="B364" s="16"/>
      <c r="C364" s="16"/>
      <c r="D364" s="20">
        <v>43104101</v>
      </c>
      <c r="E364" s="17" t="s">
        <v>752</v>
      </c>
      <c r="F364" s="17" t="s">
        <v>753</v>
      </c>
      <c r="G364" s="26">
        <f>H364+I364+J364</f>
        <v>51</v>
      </c>
      <c r="H364" s="28"/>
      <c r="I364" s="28">
        <v>50</v>
      </c>
      <c r="J364" s="28">
        <v>1</v>
      </c>
      <c r="K364" s="28"/>
      <c r="L364" s="16"/>
      <c r="M364" s="30" t="s">
        <v>37</v>
      </c>
      <c r="N364" s="34"/>
    </row>
    <row r="365" s="1" customFormat="true" ht="22" customHeight="true" spans="1:14">
      <c r="A365" s="18"/>
      <c r="B365" s="17" t="s">
        <v>754</v>
      </c>
      <c r="C365" s="17"/>
      <c r="D365" s="19" t="s">
        <v>755</v>
      </c>
      <c r="E365" s="19"/>
      <c r="F365" s="19"/>
      <c r="G365" s="23">
        <f>SUM(G366:G367)</f>
        <v>4</v>
      </c>
      <c r="H365" s="23">
        <f>SUM(H366:H367)</f>
        <v>0</v>
      </c>
      <c r="I365" s="23">
        <f>SUM(I366:I367)</f>
        <v>0</v>
      </c>
      <c r="J365" s="23">
        <f>SUM(J366:J367)</f>
        <v>4</v>
      </c>
      <c r="K365" s="23"/>
      <c r="L365" s="37"/>
      <c r="M365" s="34"/>
      <c r="N365" s="34"/>
    </row>
    <row r="366" s="1" customFormat="true" ht="22" customHeight="true" spans="1:14">
      <c r="A366" s="18"/>
      <c r="B366" s="17"/>
      <c r="C366" s="17"/>
      <c r="D366" s="20">
        <v>43101301</v>
      </c>
      <c r="E366" s="17" t="s">
        <v>756</v>
      </c>
      <c r="F366" s="17" t="s">
        <v>757</v>
      </c>
      <c r="G366" s="26">
        <f>H366+I366+J366</f>
        <v>2</v>
      </c>
      <c r="H366" s="28"/>
      <c r="I366" s="28"/>
      <c r="J366" s="28">
        <v>2</v>
      </c>
      <c r="K366" s="28"/>
      <c r="L366" s="16"/>
      <c r="M366" s="30" t="s">
        <v>37</v>
      </c>
      <c r="N366" s="34"/>
    </row>
    <row r="367" s="1" customFormat="true" ht="22" customHeight="true" spans="1:14">
      <c r="A367" s="18"/>
      <c r="B367" s="17"/>
      <c r="C367" s="17"/>
      <c r="D367" s="20">
        <v>43102301</v>
      </c>
      <c r="E367" s="17" t="s">
        <v>758</v>
      </c>
      <c r="F367" s="17" t="s">
        <v>759</v>
      </c>
      <c r="G367" s="26">
        <f>H367+I367+J367</f>
        <v>2</v>
      </c>
      <c r="H367" s="28"/>
      <c r="I367" s="28"/>
      <c r="J367" s="28">
        <v>2</v>
      </c>
      <c r="K367" s="28"/>
      <c r="L367" s="16"/>
      <c r="M367" s="30" t="s">
        <v>37</v>
      </c>
      <c r="N367" s="34"/>
    </row>
    <row r="368" s="1" customFormat="true" ht="22" customHeight="true" spans="1:14">
      <c r="A368" s="18"/>
      <c r="B368" s="17" t="s">
        <v>760</v>
      </c>
      <c r="C368" s="17"/>
      <c r="D368" s="19" t="s">
        <v>761</v>
      </c>
      <c r="E368" s="19"/>
      <c r="F368" s="19"/>
      <c r="G368" s="23">
        <f>SUM(G369:G371)</f>
        <v>4</v>
      </c>
      <c r="H368" s="23">
        <f>SUM(H369:H371)</f>
        <v>0</v>
      </c>
      <c r="I368" s="23">
        <f>SUM(I369:I371)</f>
        <v>0</v>
      </c>
      <c r="J368" s="23">
        <f>SUM(J369:J371)</f>
        <v>4</v>
      </c>
      <c r="K368" s="23"/>
      <c r="L368" s="38"/>
      <c r="M368" s="34"/>
      <c r="N368" s="34"/>
    </row>
    <row r="369" s="1" customFormat="true" ht="22" customHeight="true" spans="1:14">
      <c r="A369" s="18"/>
      <c r="B369" s="17"/>
      <c r="C369" s="17"/>
      <c r="D369" s="20">
        <v>43120901</v>
      </c>
      <c r="E369" s="17" t="s">
        <v>762</v>
      </c>
      <c r="F369" s="17" t="s">
        <v>763</v>
      </c>
      <c r="G369" s="26">
        <f>H369+I369+J369</f>
        <v>1</v>
      </c>
      <c r="H369" s="28"/>
      <c r="I369" s="28"/>
      <c r="J369" s="28">
        <v>1</v>
      </c>
      <c r="K369" s="28"/>
      <c r="L369" s="16"/>
      <c r="M369" s="30" t="s">
        <v>37</v>
      </c>
      <c r="N369" s="34"/>
    </row>
    <row r="370" s="1" customFormat="true" ht="22" customHeight="true" spans="1:14">
      <c r="A370" s="18"/>
      <c r="B370" s="17"/>
      <c r="C370" s="17"/>
      <c r="D370" s="20">
        <v>43103301</v>
      </c>
      <c r="E370" s="17" t="s">
        <v>764</v>
      </c>
      <c r="F370" s="17" t="s">
        <v>765</v>
      </c>
      <c r="G370" s="26">
        <f>H370+I370+J370</f>
        <v>1</v>
      </c>
      <c r="H370" s="28"/>
      <c r="I370" s="28"/>
      <c r="J370" s="28">
        <v>1</v>
      </c>
      <c r="K370" s="28"/>
      <c r="L370" s="16"/>
      <c r="M370" s="30" t="s">
        <v>37</v>
      </c>
      <c r="N370" s="34"/>
    </row>
    <row r="371" s="1" customFormat="true" ht="22" customHeight="true" spans="1:14">
      <c r="A371" s="18"/>
      <c r="B371" s="17"/>
      <c r="C371" s="17"/>
      <c r="D371" s="20">
        <v>43103801</v>
      </c>
      <c r="E371" s="17" t="s">
        <v>766</v>
      </c>
      <c r="F371" s="17" t="s">
        <v>767</v>
      </c>
      <c r="G371" s="26">
        <f>H371+I371+J371</f>
        <v>2</v>
      </c>
      <c r="H371" s="28"/>
      <c r="I371" s="28"/>
      <c r="J371" s="28">
        <v>2</v>
      </c>
      <c r="K371" s="28"/>
      <c r="L371" s="16"/>
      <c r="M371" s="30" t="s">
        <v>37</v>
      </c>
      <c r="N371" s="34"/>
    </row>
    <row r="372" s="1" customFormat="true" ht="22" customHeight="true" spans="1:14">
      <c r="A372" s="18"/>
      <c r="B372" s="17" t="s">
        <v>768</v>
      </c>
      <c r="C372" s="17"/>
      <c r="D372" s="19" t="s">
        <v>769</v>
      </c>
      <c r="E372" s="19"/>
      <c r="F372" s="19"/>
      <c r="G372" s="23">
        <f>SUM(G373:G374)</f>
        <v>28</v>
      </c>
      <c r="H372" s="23">
        <f>SUM(H373:H374)</f>
        <v>0</v>
      </c>
      <c r="I372" s="23">
        <f>SUM(I373:I374)</f>
        <v>24</v>
      </c>
      <c r="J372" s="23">
        <f>SUM(J373:J374)</f>
        <v>4</v>
      </c>
      <c r="K372" s="23"/>
      <c r="L372" s="37"/>
      <c r="M372" s="34"/>
      <c r="N372" s="34"/>
    </row>
    <row r="373" s="1" customFormat="true" ht="22" customHeight="true" spans="1:14">
      <c r="A373" s="18"/>
      <c r="B373" s="17"/>
      <c r="C373" s="17"/>
      <c r="D373" s="20">
        <v>43100901</v>
      </c>
      <c r="E373" s="17" t="s">
        <v>770</v>
      </c>
      <c r="F373" s="17" t="s">
        <v>771</v>
      </c>
      <c r="G373" s="26">
        <f>H373+I373+J373</f>
        <v>2</v>
      </c>
      <c r="H373" s="28"/>
      <c r="I373" s="28"/>
      <c r="J373" s="28">
        <v>2</v>
      </c>
      <c r="K373" s="28"/>
      <c r="L373" s="16"/>
      <c r="M373" s="30" t="s">
        <v>37</v>
      </c>
      <c r="N373" s="34"/>
    </row>
    <row r="374" s="1" customFormat="true" ht="22" customHeight="true" spans="1:14">
      <c r="A374" s="18"/>
      <c r="B374" s="17"/>
      <c r="C374" s="17"/>
      <c r="D374" s="20">
        <v>43102501</v>
      </c>
      <c r="E374" s="17" t="s">
        <v>772</v>
      </c>
      <c r="F374" s="17" t="s">
        <v>773</v>
      </c>
      <c r="G374" s="26">
        <f>H374+I374+J374</f>
        <v>26</v>
      </c>
      <c r="H374" s="28"/>
      <c r="I374" s="28">
        <v>24</v>
      </c>
      <c r="J374" s="28">
        <v>2</v>
      </c>
      <c r="K374" s="28"/>
      <c r="L374" s="16"/>
      <c r="M374" s="30" t="s">
        <v>37</v>
      </c>
      <c r="N374" s="34"/>
    </row>
    <row r="375" s="1" customFormat="true" ht="22" customHeight="true" spans="1:14">
      <c r="A375" s="18"/>
      <c r="B375" s="17" t="s">
        <v>774</v>
      </c>
      <c r="C375" s="17"/>
      <c r="D375" s="19" t="s">
        <v>775</v>
      </c>
      <c r="E375" s="19"/>
      <c r="F375" s="19"/>
      <c r="G375" s="23">
        <f>SUM(G376:G377)</f>
        <v>5</v>
      </c>
      <c r="H375" s="23">
        <f>SUM(H376:H377)</f>
        <v>0</v>
      </c>
      <c r="I375" s="23">
        <f>SUM(I376:I377)</f>
        <v>3</v>
      </c>
      <c r="J375" s="23">
        <f>SUM(J376:J377)</f>
        <v>2</v>
      </c>
      <c r="K375" s="23"/>
      <c r="L375" s="37"/>
      <c r="M375" s="34"/>
      <c r="N375" s="34"/>
    </row>
    <row r="376" s="1" customFormat="true" ht="22" customHeight="true" spans="1:14">
      <c r="A376" s="18"/>
      <c r="B376" s="17"/>
      <c r="C376" s="17"/>
      <c r="D376" s="20">
        <v>43101501</v>
      </c>
      <c r="E376" s="17" t="s">
        <v>776</v>
      </c>
      <c r="F376" s="17" t="s">
        <v>777</v>
      </c>
      <c r="G376" s="26">
        <f>H376+I376+J376</f>
        <v>4</v>
      </c>
      <c r="H376" s="28"/>
      <c r="I376" s="28">
        <v>3</v>
      </c>
      <c r="J376" s="28">
        <v>1</v>
      </c>
      <c r="K376" s="28"/>
      <c r="L376" s="16"/>
      <c r="M376" s="30" t="s">
        <v>37</v>
      </c>
      <c r="N376" s="34"/>
    </row>
    <row r="377" s="1" customFormat="true" ht="22" customHeight="true" spans="1:14">
      <c r="A377" s="18"/>
      <c r="B377" s="17"/>
      <c r="C377" s="17"/>
      <c r="D377" s="20">
        <v>43102701</v>
      </c>
      <c r="E377" s="17" t="s">
        <v>778</v>
      </c>
      <c r="F377" s="17" t="s">
        <v>779</v>
      </c>
      <c r="G377" s="26">
        <f>H377+I377+J377</f>
        <v>1</v>
      </c>
      <c r="H377" s="28"/>
      <c r="I377" s="28"/>
      <c r="J377" s="28">
        <v>1</v>
      </c>
      <c r="K377" s="28"/>
      <c r="L377" s="16"/>
      <c r="M377" s="30" t="s">
        <v>37</v>
      </c>
      <c r="N377" s="34"/>
    </row>
    <row r="378" s="1" customFormat="true" ht="22" customHeight="true" spans="1:14">
      <c r="A378" s="18"/>
      <c r="B378" s="17" t="s">
        <v>780</v>
      </c>
      <c r="C378" s="17"/>
      <c r="D378" s="19" t="s">
        <v>781</v>
      </c>
      <c r="E378" s="19"/>
      <c r="F378" s="19"/>
      <c r="G378" s="23">
        <f>SUM(G379)</f>
        <v>2</v>
      </c>
      <c r="H378" s="23">
        <f>SUM(H379)</f>
        <v>0</v>
      </c>
      <c r="I378" s="23">
        <f>SUM(I379)</f>
        <v>0</v>
      </c>
      <c r="J378" s="23">
        <f>SUM(J379)</f>
        <v>2</v>
      </c>
      <c r="K378" s="23"/>
      <c r="L378" s="16"/>
      <c r="M378" s="34"/>
      <c r="N378" s="34"/>
    </row>
    <row r="379" s="1" customFormat="true" ht="22" customHeight="true" spans="1:14">
      <c r="A379" s="18"/>
      <c r="B379" s="17"/>
      <c r="C379" s="17"/>
      <c r="D379" s="20">
        <v>43100601</v>
      </c>
      <c r="E379" s="17" t="s">
        <v>782</v>
      </c>
      <c r="F379" s="17" t="s">
        <v>783</v>
      </c>
      <c r="G379" s="26">
        <f>H379+I379+J379</f>
        <v>2</v>
      </c>
      <c r="H379" s="24"/>
      <c r="I379" s="24"/>
      <c r="J379" s="28">
        <v>2</v>
      </c>
      <c r="K379" s="28"/>
      <c r="L379" s="38"/>
      <c r="M379" s="30" t="s">
        <v>37</v>
      </c>
      <c r="N379" s="34"/>
    </row>
    <row r="380" s="1" customFormat="true" ht="22" customHeight="true" spans="1:14">
      <c r="A380" s="18"/>
      <c r="B380" s="17" t="s">
        <v>784</v>
      </c>
      <c r="C380" s="17"/>
      <c r="D380" s="19" t="s">
        <v>785</v>
      </c>
      <c r="E380" s="19"/>
      <c r="F380" s="19"/>
      <c r="G380" s="23">
        <f>SUM(G381)</f>
        <v>2</v>
      </c>
      <c r="H380" s="23">
        <f>SUM(H381)</f>
        <v>0</v>
      </c>
      <c r="I380" s="23">
        <f>SUM(I381)</f>
        <v>0</v>
      </c>
      <c r="J380" s="23">
        <f>SUM(J381)</f>
        <v>2</v>
      </c>
      <c r="K380" s="23"/>
      <c r="L380" s="38"/>
      <c r="M380" s="34"/>
      <c r="N380" s="34"/>
    </row>
    <row r="381" s="1" customFormat="true" ht="22" customHeight="true" spans="1:14">
      <c r="A381" s="18"/>
      <c r="B381" s="17"/>
      <c r="C381" s="17"/>
      <c r="D381" s="20">
        <v>43102001</v>
      </c>
      <c r="E381" s="17" t="s">
        <v>786</v>
      </c>
      <c r="F381" s="17" t="s">
        <v>787</v>
      </c>
      <c r="G381" s="26">
        <f>H381+I381+J381</f>
        <v>2</v>
      </c>
      <c r="H381" s="24"/>
      <c r="I381" s="24"/>
      <c r="J381" s="28">
        <v>2</v>
      </c>
      <c r="K381" s="28"/>
      <c r="L381" s="16"/>
      <c r="M381" s="30" t="s">
        <v>37</v>
      </c>
      <c r="N381" s="34"/>
    </row>
    <row r="382" s="1" customFormat="true" ht="22" customHeight="true" spans="1:14">
      <c r="A382" s="18" t="s">
        <v>788</v>
      </c>
      <c r="B382" s="19" t="s">
        <v>789</v>
      </c>
      <c r="C382" s="19"/>
      <c r="D382" s="19"/>
      <c r="E382" s="19"/>
      <c r="F382" s="19"/>
      <c r="G382" s="23">
        <f>G383+G393+G396+G399+G402+G405+G409+G411</f>
        <v>220</v>
      </c>
      <c r="H382" s="23">
        <f>H383+H393+H396+H399+H402+H405+H409+H411</f>
        <v>0</v>
      </c>
      <c r="I382" s="23">
        <f>I383+I393+I396+I399+I402+I405+I409+I411</f>
        <v>164</v>
      </c>
      <c r="J382" s="23">
        <f>J383+J393+J396+J399+J402+J405+J409+J411</f>
        <v>56</v>
      </c>
      <c r="K382" s="23"/>
      <c r="L382" s="16"/>
      <c r="M382" s="34"/>
      <c r="N382" s="34"/>
    </row>
    <row r="383" s="1" customFormat="true" ht="22" customHeight="true" spans="1:14">
      <c r="A383" s="18"/>
      <c r="B383" s="18" t="s">
        <v>790</v>
      </c>
      <c r="C383" s="19" t="s">
        <v>791</v>
      </c>
      <c r="D383" s="19"/>
      <c r="E383" s="19"/>
      <c r="F383" s="19"/>
      <c r="G383" s="23">
        <f>SUM(G384:G392)</f>
        <v>61</v>
      </c>
      <c r="H383" s="23">
        <f>SUM(H384:H392)</f>
        <v>0</v>
      </c>
      <c r="I383" s="23">
        <f>SUM(I384:I392)</f>
        <v>30</v>
      </c>
      <c r="J383" s="23">
        <f>SUM(J384:J392)</f>
        <v>31</v>
      </c>
      <c r="K383" s="23"/>
      <c r="L383" s="37"/>
      <c r="M383" s="34"/>
      <c r="N383" s="34"/>
    </row>
    <row r="384" s="1" customFormat="true" ht="22" customHeight="true" spans="1:14">
      <c r="A384" s="18"/>
      <c r="B384" s="18"/>
      <c r="C384" s="16" t="s">
        <v>792</v>
      </c>
      <c r="D384" s="20">
        <v>43110201</v>
      </c>
      <c r="E384" s="17" t="s">
        <v>793</v>
      </c>
      <c r="F384" s="17" t="s">
        <v>794</v>
      </c>
      <c r="G384" s="26">
        <f>H384+I384+J384</f>
        <v>3</v>
      </c>
      <c r="H384" s="28"/>
      <c r="I384" s="28"/>
      <c r="J384" s="28">
        <v>3</v>
      </c>
      <c r="K384" s="28"/>
      <c r="L384" s="16"/>
      <c r="M384" s="30" t="s">
        <v>37</v>
      </c>
      <c r="N384" s="34"/>
    </row>
    <row r="385" s="1" customFormat="true" ht="22" customHeight="true" spans="1:14">
      <c r="A385" s="18"/>
      <c r="B385" s="18"/>
      <c r="C385" s="16"/>
      <c r="D385" s="20">
        <v>43112101</v>
      </c>
      <c r="E385" s="17" t="s">
        <v>795</v>
      </c>
      <c r="F385" s="17" t="s">
        <v>796</v>
      </c>
      <c r="G385" s="26">
        <f t="shared" ref="G385:G392" si="13">H385+I385+J385</f>
        <v>1</v>
      </c>
      <c r="H385" s="28"/>
      <c r="I385" s="28"/>
      <c r="J385" s="28">
        <v>1</v>
      </c>
      <c r="K385" s="28"/>
      <c r="L385" s="16"/>
      <c r="M385" s="30" t="s">
        <v>37</v>
      </c>
      <c r="N385" s="34"/>
    </row>
    <row r="386" s="1" customFormat="true" ht="22" customHeight="true" spans="1:14">
      <c r="A386" s="18"/>
      <c r="B386" s="18"/>
      <c r="C386" s="16"/>
      <c r="D386" s="20">
        <v>43112401</v>
      </c>
      <c r="E386" s="17" t="s">
        <v>797</v>
      </c>
      <c r="F386" s="17" t="s">
        <v>798</v>
      </c>
      <c r="G386" s="26">
        <f t="shared" si="13"/>
        <v>2</v>
      </c>
      <c r="H386" s="28"/>
      <c r="I386" s="28"/>
      <c r="J386" s="28">
        <v>2</v>
      </c>
      <c r="K386" s="28"/>
      <c r="L386" s="16"/>
      <c r="M386" s="30" t="s">
        <v>37</v>
      </c>
      <c r="N386" s="34"/>
    </row>
    <row r="387" s="1" customFormat="true" ht="22" customHeight="true" spans="1:14">
      <c r="A387" s="18"/>
      <c r="B387" s="18"/>
      <c r="C387" s="16"/>
      <c r="D387" s="20">
        <v>43112201</v>
      </c>
      <c r="E387" s="17" t="s">
        <v>799</v>
      </c>
      <c r="F387" s="17" t="s">
        <v>800</v>
      </c>
      <c r="G387" s="26">
        <f t="shared" si="13"/>
        <v>35</v>
      </c>
      <c r="H387" s="28"/>
      <c r="I387" s="28">
        <v>30</v>
      </c>
      <c r="J387" s="28">
        <v>5</v>
      </c>
      <c r="K387" s="28"/>
      <c r="L387" s="16"/>
      <c r="M387" s="30" t="s">
        <v>37</v>
      </c>
      <c r="N387" s="34"/>
    </row>
    <row r="388" s="1" customFormat="true" ht="22" customHeight="true" spans="1:14">
      <c r="A388" s="18"/>
      <c r="B388" s="18"/>
      <c r="C388" s="16"/>
      <c r="D388" s="20">
        <v>43112601</v>
      </c>
      <c r="E388" s="17" t="s">
        <v>801</v>
      </c>
      <c r="F388" s="17" t="s">
        <v>802</v>
      </c>
      <c r="G388" s="26">
        <f t="shared" si="13"/>
        <v>5</v>
      </c>
      <c r="H388" s="28"/>
      <c r="I388" s="28"/>
      <c r="J388" s="28">
        <v>5</v>
      </c>
      <c r="K388" s="28"/>
      <c r="L388" s="16"/>
      <c r="M388" s="30" t="s">
        <v>37</v>
      </c>
      <c r="N388" s="34"/>
    </row>
    <row r="389" s="1" customFormat="true" ht="22" customHeight="true" spans="1:14">
      <c r="A389" s="18"/>
      <c r="B389" s="18"/>
      <c r="C389" s="18" t="s">
        <v>803</v>
      </c>
      <c r="D389" s="20">
        <v>43111101</v>
      </c>
      <c r="E389" s="17" t="s">
        <v>804</v>
      </c>
      <c r="F389" s="17" t="s">
        <v>805</v>
      </c>
      <c r="G389" s="26">
        <f t="shared" si="13"/>
        <v>3</v>
      </c>
      <c r="H389" s="28"/>
      <c r="I389" s="28"/>
      <c r="J389" s="28">
        <v>3</v>
      </c>
      <c r="K389" s="28"/>
      <c r="L389" s="16"/>
      <c r="M389" s="30" t="s">
        <v>37</v>
      </c>
      <c r="N389" s="34"/>
    </row>
    <row r="390" s="1" customFormat="true" ht="22" customHeight="true" spans="1:14">
      <c r="A390" s="18"/>
      <c r="B390" s="18"/>
      <c r="C390" s="18"/>
      <c r="D390" s="20">
        <v>43111301</v>
      </c>
      <c r="E390" s="17" t="s">
        <v>806</v>
      </c>
      <c r="F390" s="17" t="s">
        <v>807</v>
      </c>
      <c r="G390" s="26">
        <f t="shared" si="13"/>
        <v>2</v>
      </c>
      <c r="H390" s="28"/>
      <c r="I390" s="28"/>
      <c r="J390" s="28">
        <v>2</v>
      </c>
      <c r="K390" s="28"/>
      <c r="L390" s="16"/>
      <c r="M390" s="30" t="s">
        <v>37</v>
      </c>
      <c r="N390" s="34"/>
    </row>
    <row r="391" s="1" customFormat="true" ht="22" customHeight="true" spans="1:14">
      <c r="A391" s="18" t="s">
        <v>788</v>
      </c>
      <c r="B391" s="18" t="s">
        <v>790</v>
      </c>
      <c r="C391" s="18" t="s">
        <v>803</v>
      </c>
      <c r="D391" s="20">
        <v>43112501</v>
      </c>
      <c r="E391" s="17" t="s">
        <v>808</v>
      </c>
      <c r="F391" s="17" t="s">
        <v>809</v>
      </c>
      <c r="G391" s="26">
        <f t="shared" si="13"/>
        <v>3</v>
      </c>
      <c r="H391" s="28"/>
      <c r="I391" s="28"/>
      <c r="J391" s="28">
        <v>3</v>
      </c>
      <c r="K391" s="28"/>
      <c r="L391" s="16"/>
      <c r="M391" s="30" t="s">
        <v>37</v>
      </c>
      <c r="N391" s="34"/>
    </row>
    <row r="392" s="1" customFormat="true" ht="22" customHeight="true" spans="1:14">
      <c r="A392" s="18"/>
      <c r="B392" s="18"/>
      <c r="C392" s="18"/>
      <c r="D392" s="20">
        <v>43113001</v>
      </c>
      <c r="E392" s="17" t="s">
        <v>810</v>
      </c>
      <c r="F392" s="17" t="s">
        <v>811</v>
      </c>
      <c r="G392" s="26">
        <f t="shared" si="13"/>
        <v>7</v>
      </c>
      <c r="H392" s="28"/>
      <c r="I392" s="28"/>
      <c r="J392" s="28">
        <v>7</v>
      </c>
      <c r="K392" s="28"/>
      <c r="L392" s="16"/>
      <c r="M392" s="30" t="s">
        <v>37</v>
      </c>
      <c r="N392" s="34"/>
    </row>
    <row r="393" s="4" customFormat="true" ht="22" customHeight="true" spans="1:14">
      <c r="A393" s="18"/>
      <c r="B393" s="17" t="s">
        <v>812</v>
      </c>
      <c r="C393" s="17"/>
      <c r="D393" s="19" t="s">
        <v>813</v>
      </c>
      <c r="E393" s="19"/>
      <c r="F393" s="19"/>
      <c r="G393" s="23">
        <f>SUM(G394:G395)</f>
        <v>38</v>
      </c>
      <c r="H393" s="23">
        <f>SUM(H394:H395)</f>
        <v>0</v>
      </c>
      <c r="I393" s="23">
        <f>SUM(I394:I395)</f>
        <v>34</v>
      </c>
      <c r="J393" s="23">
        <f>SUM(J394:J395)</f>
        <v>4</v>
      </c>
      <c r="K393" s="23"/>
      <c r="L393" s="37"/>
      <c r="M393" s="39"/>
      <c r="N393" s="39"/>
    </row>
    <row r="394" s="1" customFormat="true" ht="22" customHeight="true" spans="1:14">
      <c r="A394" s="18"/>
      <c r="B394" s="17"/>
      <c r="C394" s="17"/>
      <c r="D394" s="20">
        <v>43110701</v>
      </c>
      <c r="E394" s="17" t="s">
        <v>814</v>
      </c>
      <c r="F394" s="17" t="s">
        <v>815</v>
      </c>
      <c r="G394" s="26">
        <f>H394+I394+J394</f>
        <v>2</v>
      </c>
      <c r="H394" s="28"/>
      <c r="I394" s="28"/>
      <c r="J394" s="28">
        <v>2</v>
      </c>
      <c r="K394" s="28"/>
      <c r="L394" s="16"/>
      <c r="M394" s="30" t="s">
        <v>37</v>
      </c>
      <c r="N394" s="34"/>
    </row>
    <row r="395" s="1" customFormat="true" ht="22" customHeight="true" spans="1:14">
      <c r="A395" s="18"/>
      <c r="B395" s="17"/>
      <c r="C395" s="17"/>
      <c r="D395" s="20">
        <v>43113201</v>
      </c>
      <c r="E395" s="17" t="s">
        <v>816</v>
      </c>
      <c r="F395" s="17" t="s">
        <v>817</v>
      </c>
      <c r="G395" s="26">
        <f>H395+I395+J395</f>
        <v>36</v>
      </c>
      <c r="H395" s="28"/>
      <c r="I395" s="28">
        <v>34</v>
      </c>
      <c r="J395" s="28">
        <v>2</v>
      </c>
      <c r="K395" s="28"/>
      <c r="L395" s="16"/>
      <c r="M395" s="30" t="s">
        <v>37</v>
      </c>
      <c r="N395" s="34"/>
    </row>
    <row r="396" s="4" customFormat="true" ht="22" customHeight="true" spans="1:14">
      <c r="A396" s="18"/>
      <c r="B396" s="17" t="s">
        <v>818</v>
      </c>
      <c r="C396" s="17"/>
      <c r="D396" s="19" t="s">
        <v>819</v>
      </c>
      <c r="E396" s="19"/>
      <c r="F396" s="19"/>
      <c r="G396" s="23">
        <f>SUM(G397:G398)</f>
        <v>3</v>
      </c>
      <c r="H396" s="23">
        <f>SUM(H397:H398)</f>
        <v>0</v>
      </c>
      <c r="I396" s="23">
        <f>SUM(I397:I398)</f>
        <v>0</v>
      </c>
      <c r="J396" s="23">
        <f>SUM(J397:J398)</f>
        <v>3</v>
      </c>
      <c r="K396" s="23"/>
      <c r="L396" s="38"/>
      <c r="M396" s="39"/>
      <c r="N396" s="39"/>
    </row>
    <row r="397" s="1" customFormat="true" ht="26" customHeight="true" spans="1:14">
      <c r="A397" s="18"/>
      <c r="B397" s="17"/>
      <c r="C397" s="17"/>
      <c r="D397" s="20">
        <v>43112001</v>
      </c>
      <c r="E397" s="17" t="s">
        <v>820</v>
      </c>
      <c r="F397" s="17" t="s">
        <v>821</v>
      </c>
      <c r="G397" s="26">
        <f>H397+I397+J397</f>
        <v>1</v>
      </c>
      <c r="H397" s="28"/>
      <c r="I397" s="28"/>
      <c r="J397" s="28">
        <v>1</v>
      </c>
      <c r="K397" s="28"/>
      <c r="L397" s="16"/>
      <c r="M397" s="30" t="s">
        <v>37</v>
      </c>
      <c r="N397" s="34"/>
    </row>
    <row r="398" s="1" customFormat="true" ht="22" customHeight="true" spans="1:14">
      <c r="A398" s="18"/>
      <c r="B398" s="17"/>
      <c r="C398" s="17"/>
      <c r="D398" s="20">
        <v>43112901</v>
      </c>
      <c r="E398" s="17" t="s">
        <v>822</v>
      </c>
      <c r="F398" s="17" t="s">
        <v>823</v>
      </c>
      <c r="G398" s="26">
        <f>H398+I398+J398</f>
        <v>2</v>
      </c>
      <c r="H398" s="28"/>
      <c r="I398" s="28"/>
      <c r="J398" s="28">
        <v>2</v>
      </c>
      <c r="K398" s="28"/>
      <c r="L398" s="16"/>
      <c r="M398" s="30" t="s">
        <v>37</v>
      </c>
      <c r="N398" s="34"/>
    </row>
    <row r="399" s="1" customFormat="true" ht="22" customHeight="true" spans="1:14">
      <c r="A399" s="18"/>
      <c r="B399" s="17" t="s">
        <v>824</v>
      </c>
      <c r="C399" s="17"/>
      <c r="D399" s="19" t="s">
        <v>825</v>
      </c>
      <c r="E399" s="19"/>
      <c r="F399" s="19"/>
      <c r="G399" s="23">
        <f>SUM(G400:G401)</f>
        <v>3</v>
      </c>
      <c r="H399" s="23">
        <f>SUM(H400:H401)</f>
        <v>0</v>
      </c>
      <c r="I399" s="23">
        <f>SUM(I400:I401)</f>
        <v>0</v>
      </c>
      <c r="J399" s="23">
        <f>SUM(J400:J401)</f>
        <v>3</v>
      </c>
      <c r="K399" s="23"/>
      <c r="L399" s="38"/>
      <c r="M399" s="34"/>
      <c r="N399" s="34"/>
    </row>
    <row r="400" s="1" customFormat="true" ht="22" customHeight="true" spans="1:14">
      <c r="A400" s="18"/>
      <c r="B400" s="17"/>
      <c r="C400" s="17"/>
      <c r="D400" s="20">
        <v>43111801</v>
      </c>
      <c r="E400" s="17" t="s">
        <v>826</v>
      </c>
      <c r="F400" s="17" t="s">
        <v>827</v>
      </c>
      <c r="G400" s="26">
        <f>H400+I400+J400</f>
        <v>2</v>
      </c>
      <c r="H400" s="28"/>
      <c r="I400" s="28"/>
      <c r="J400" s="28">
        <v>2</v>
      </c>
      <c r="K400" s="28"/>
      <c r="L400" s="16"/>
      <c r="M400" s="30" t="s">
        <v>37</v>
      </c>
      <c r="N400" s="34"/>
    </row>
    <row r="401" s="1" customFormat="true" ht="22" customHeight="true" spans="1:14">
      <c r="A401" s="18"/>
      <c r="B401" s="17"/>
      <c r="C401" s="17"/>
      <c r="D401" s="20">
        <v>43113401</v>
      </c>
      <c r="E401" s="17" t="s">
        <v>828</v>
      </c>
      <c r="F401" s="17" t="s">
        <v>829</v>
      </c>
      <c r="G401" s="26">
        <f>H401+I401+J401</f>
        <v>1</v>
      </c>
      <c r="H401" s="28"/>
      <c r="I401" s="28"/>
      <c r="J401" s="28">
        <v>1</v>
      </c>
      <c r="K401" s="28"/>
      <c r="L401" s="16"/>
      <c r="M401" s="30" t="s">
        <v>37</v>
      </c>
      <c r="N401" s="34"/>
    </row>
    <row r="402" s="1" customFormat="true" ht="22" customHeight="true" spans="1:14">
      <c r="A402" s="18"/>
      <c r="B402" s="17" t="s">
        <v>830</v>
      </c>
      <c r="C402" s="17"/>
      <c r="D402" s="19" t="s">
        <v>831</v>
      </c>
      <c r="E402" s="19"/>
      <c r="F402" s="19"/>
      <c r="G402" s="23">
        <f>SUM(G403:G404)</f>
        <v>56</v>
      </c>
      <c r="H402" s="23">
        <f>SUM(H403:H404)</f>
        <v>0</v>
      </c>
      <c r="I402" s="23">
        <f>SUM(I403:I404)</f>
        <v>50</v>
      </c>
      <c r="J402" s="23">
        <f>SUM(J403:J404)</f>
        <v>6</v>
      </c>
      <c r="K402" s="23"/>
      <c r="L402" s="37"/>
      <c r="M402" s="34"/>
      <c r="N402" s="34"/>
    </row>
    <row r="403" s="1" customFormat="true" ht="22" customHeight="true" spans="1:14">
      <c r="A403" s="18"/>
      <c r="B403" s="17"/>
      <c r="C403" s="17"/>
      <c r="D403" s="20">
        <v>43110401</v>
      </c>
      <c r="E403" s="17" t="s">
        <v>832</v>
      </c>
      <c r="F403" s="17" t="s">
        <v>833</v>
      </c>
      <c r="G403" s="26">
        <f>H403+I403+J403</f>
        <v>3</v>
      </c>
      <c r="H403" s="28"/>
      <c r="I403" s="28"/>
      <c r="J403" s="28">
        <v>3</v>
      </c>
      <c r="K403" s="28"/>
      <c r="L403" s="16"/>
      <c r="M403" s="30" t="s">
        <v>37</v>
      </c>
      <c r="N403" s="34"/>
    </row>
    <row r="404" s="1" customFormat="true" ht="22" customHeight="true" spans="1:14">
      <c r="A404" s="18"/>
      <c r="B404" s="17"/>
      <c r="C404" s="17"/>
      <c r="D404" s="20">
        <v>43112701</v>
      </c>
      <c r="E404" s="17" t="s">
        <v>834</v>
      </c>
      <c r="F404" s="17" t="s">
        <v>835</v>
      </c>
      <c r="G404" s="26">
        <f>H404+I404+J404</f>
        <v>53</v>
      </c>
      <c r="H404" s="28"/>
      <c r="I404" s="28">
        <v>50</v>
      </c>
      <c r="J404" s="28">
        <v>3</v>
      </c>
      <c r="K404" s="28"/>
      <c r="L404" s="16"/>
      <c r="M404" s="30" t="s">
        <v>37</v>
      </c>
      <c r="N404" s="34"/>
    </row>
    <row r="405" s="1" customFormat="true" ht="22" customHeight="true" spans="1:14">
      <c r="A405" s="18"/>
      <c r="B405" s="17" t="s">
        <v>836</v>
      </c>
      <c r="C405" s="17"/>
      <c r="D405" s="19" t="s">
        <v>837</v>
      </c>
      <c r="E405" s="19"/>
      <c r="F405" s="19"/>
      <c r="G405" s="23">
        <f>SUM(G406:G408)</f>
        <v>56</v>
      </c>
      <c r="H405" s="23">
        <f>SUM(H406:H408)</f>
        <v>0</v>
      </c>
      <c r="I405" s="23">
        <f>SUM(I406:I408)</f>
        <v>50</v>
      </c>
      <c r="J405" s="23">
        <f>SUM(J406:J408)</f>
        <v>6</v>
      </c>
      <c r="K405" s="23"/>
      <c r="L405" s="37"/>
      <c r="M405" s="34"/>
      <c r="N405" s="34"/>
    </row>
    <row r="406" s="1" customFormat="true" ht="26" customHeight="true" spans="1:14">
      <c r="A406" s="18"/>
      <c r="B406" s="17"/>
      <c r="C406" s="17"/>
      <c r="D406" s="20">
        <v>43111201</v>
      </c>
      <c r="E406" s="17" t="s">
        <v>838</v>
      </c>
      <c r="F406" s="17" t="s">
        <v>839</v>
      </c>
      <c r="G406" s="26">
        <f>H406+I406+J406</f>
        <v>1</v>
      </c>
      <c r="H406" s="28"/>
      <c r="I406" s="28"/>
      <c r="J406" s="28">
        <v>1</v>
      </c>
      <c r="K406" s="28"/>
      <c r="L406" s="16"/>
      <c r="M406" s="30" t="s">
        <v>37</v>
      </c>
      <c r="N406" s="34"/>
    </row>
    <row r="407" s="1" customFormat="true" ht="23" customHeight="true" spans="1:14">
      <c r="A407" s="18"/>
      <c r="B407" s="17"/>
      <c r="C407" s="17"/>
      <c r="D407" s="20">
        <v>43111001</v>
      </c>
      <c r="E407" s="17" t="s">
        <v>840</v>
      </c>
      <c r="F407" s="17" t="s">
        <v>841</v>
      </c>
      <c r="G407" s="26">
        <f>H407+I407+J407</f>
        <v>1</v>
      </c>
      <c r="H407" s="28"/>
      <c r="I407" s="28"/>
      <c r="J407" s="28">
        <v>1</v>
      </c>
      <c r="K407" s="28"/>
      <c r="L407" s="16"/>
      <c r="M407" s="30" t="s">
        <v>37</v>
      </c>
      <c r="N407" s="34"/>
    </row>
    <row r="408" s="1" customFormat="true" ht="23" customHeight="true" spans="1:14">
      <c r="A408" s="18"/>
      <c r="B408" s="17"/>
      <c r="C408" s="17"/>
      <c r="D408" s="20">
        <v>43113301</v>
      </c>
      <c r="E408" s="17" t="s">
        <v>842</v>
      </c>
      <c r="F408" s="17" t="s">
        <v>843</v>
      </c>
      <c r="G408" s="26">
        <f>H408+I408+J408</f>
        <v>54</v>
      </c>
      <c r="H408" s="28"/>
      <c r="I408" s="28">
        <v>50</v>
      </c>
      <c r="J408" s="28">
        <v>4</v>
      </c>
      <c r="K408" s="28"/>
      <c r="L408" s="16"/>
      <c r="M408" s="30" t="s">
        <v>37</v>
      </c>
      <c r="N408" s="34"/>
    </row>
    <row r="409" s="1" customFormat="true" ht="23" customHeight="true" spans="1:14">
      <c r="A409" s="18"/>
      <c r="B409" s="17" t="s">
        <v>844</v>
      </c>
      <c r="C409" s="17"/>
      <c r="D409" s="19" t="s">
        <v>845</v>
      </c>
      <c r="E409" s="19"/>
      <c r="F409" s="19"/>
      <c r="G409" s="23">
        <f>SUM(G410)</f>
        <v>1</v>
      </c>
      <c r="H409" s="23">
        <f>SUM(H410)</f>
        <v>0</v>
      </c>
      <c r="I409" s="23">
        <f>SUM(I410)</f>
        <v>0</v>
      </c>
      <c r="J409" s="23">
        <f>SUM(J410)</f>
        <v>1</v>
      </c>
      <c r="K409" s="23"/>
      <c r="L409" s="16"/>
      <c r="M409" s="34"/>
      <c r="N409" s="34"/>
    </row>
    <row r="410" s="4" customFormat="true" ht="23" customHeight="true" spans="1:14">
      <c r="A410" s="18"/>
      <c r="B410" s="17"/>
      <c r="C410" s="17"/>
      <c r="D410" s="20">
        <v>43110901</v>
      </c>
      <c r="E410" s="17" t="s">
        <v>846</v>
      </c>
      <c r="F410" s="17" t="s">
        <v>847</v>
      </c>
      <c r="G410" s="26">
        <f t="shared" ref="G410:G423" si="14">H410+I410+J410</f>
        <v>1</v>
      </c>
      <c r="H410" s="24"/>
      <c r="I410" s="24"/>
      <c r="J410" s="28">
        <v>1</v>
      </c>
      <c r="K410" s="28"/>
      <c r="L410" s="41"/>
      <c r="M410" s="30" t="s">
        <v>37</v>
      </c>
      <c r="N410" s="39"/>
    </row>
    <row r="411" s="4" customFormat="true" ht="23" customHeight="true" spans="1:14">
      <c r="A411" s="18"/>
      <c r="B411" s="17" t="s">
        <v>848</v>
      </c>
      <c r="C411" s="17"/>
      <c r="D411" s="36" t="s">
        <v>849</v>
      </c>
      <c r="E411" s="36"/>
      <c r="F411" s="36"/>
      <c r="G411" s="23">
        <f>SUM(G412)</f>
        <v>2</v>
      </c>
      <c r="H411" s="23">
        <f>SUM(H412)</f>
        <v>0</v>
      </c>
      <c r="I411" s="23">
        <f>SUM(I412)</f>
        <v>0</v>
      </c>
      <c r="J411" s="23">
        <f>SUM(J412)</f>
        <v>2</v>
      </c>
      <c r="K411" s="23"/>
      <c r="L411" s="41"/>
      <c r="M411" s="39"/>
      <c r="N411" s="39"/>
    </row>
    <row r="412" s="4" customFormat="true" ht="28" customHeight="true" spans="1:14">
      <c r="A412" s="18"/>
      <c r="B412" s="17"/>
      <c r="C412" s="17"/>
      <c r="D412" s="20">
        <v>43110501</v>
      </c>
      <c r="E412" s="17" t="s">
        <v>850</v>
      </c>
      <c r="F412" s="17" t="s">
        <v>851</v>
      </c>
      <c r="G412" s="26">
        <f t="shared" si="14"/>
        <v>2</v>
      </c>
      <c r="H412" s="24"/>
      <c r="I412" s="24"/>
      <c r="J412" s="28">
        <v>2</v>
      </c>
      <c r="K412" s="28"/>
      <c r="L412" s="38"/>
      <c r="M412" s="30" t="s">
        <v>37</v>
      </c>
      <c r="N412" s="39"/>
    </row>
    <row r="413" s="1" customFormat="true" ht="23" customHeight="true" spans="1:14">
      <c r="A413" s="18" t="s">
        <v>852</v>
      </c>
      <c r="B413" s="19" t="s">
        <v>853</v>
      </c>
      <c r="C413" s="19"/>
      <c r="D413" s="19"/>
      <c r="E413" s="19"/>
      <c r="F413" s="19"/>
      <c r="G413" s="23">
        <f>G414+G424+G427+G431+G433+G436+G440+G442+G445+G447+G449+G451</f>
        <v>153</v>
      </c>
      <c r="H413" s="23">
        <f>H414+H424+H427+H431+H433+H436+H440+H442+H445+H447+H449+H451</f>
        <v>0</v>
      </c>
      <c r="I413" s="23">
        <f>I414+I424+I427+I431+I433+I436+I440+I442+I445+I447+I449+I451</f>
        <v>94</v>
      </c>
      <c r="J413" s="23">
        <f>J414+J424+J427+J431+J433+J436+J440+J442+J445+J447+J449+J451</f>
        <v>59</v>
      </c>
      <c r="K413" s="23"/>
      <c r="L413" s="16"/>
      <c r="M413" s="34"/>
      <c r="N413" s="34"/>
    </row>
    <row r="414" s="1" customFormat="true" ht="23" customHeight="true" spans="1:14">
      <c r="A414" s="18"/>
      <c r="B414" s="18" t="s">
        <v>854</v>
      </c>
      <c r="C414" s="19" t="s">
        <v>855</v>
      </c>
      <c r="D414" s="19"/>
      <c r="E414" s="19"/>
      <c r="F414" s="19"/>
      <c r="G414" s="23">
        <f>SUM(G415:G423)</f>
        <v>105</v>
      </c>
      <c r="H414" s="23">
        <f>SUM(H415:H423)</f>
        <v>0</v>
      </c>
      <c r="I414" s="23">
        <f>SUM(I415:I423)</f>
        <v>65</v>
      </c>
      <c r="J414" s="23">
        <f>SUM(J415:J423)</f>
        <v>40</v>
      </c>
      <c r="K414" s="23"/>
      <c r="L414" s="37"/>
      <c r="M414" s="34"/>
      <c r="N414" s="34"/>
    </row>
    <row r="415" s="1" customFormat="true" ht="23" customHeight="true" spans="1:14">
      <c r="A415" s="18"/>
      <c r="B415" s="18"/>
      <c r="C415" s="18" t="s">
        <v>856</v>
      </c>
      <c r="D415" s="20">
        <v>43120101</v>
      </c>
      <c r="E415" s="17" t="s">
        <v>857</v>
      </c>
      <c r="F415" s="17" t="s">
        <v>858</v>
      </c>
      <c r="G415" s="26">
        <f t="shared" si="14"/>
        <v>4</v>
      </c>
      <c r="H415" s="28"/>
      <c r="I415" s="28"/>
      <c r="J415" s="28">
        <v>4</v>
      </c>
      <c r="K415" s="28"/>
      <c r="L415" s="16"/>
      <c r="M415" s="30" t="s">
        <v>37</v>
      </c>
      <c r="N415" s="34"/>
    </row>
    <row r="416" s="1" customFormat="true" ht="21.5" customHeight="true" spans="1:14">
      <c r="A416" s="18"/>
      <c r="B416" s="18"/>
      <c r="C416" s="18"/>
      <c r="D416" s="20">
        <v>43122301</v>
      </c>
      <c r="E416" s="17" t="s">
        <v>859</v>
      </c>
      <c r="F416" s="17" t="s">
        <v>860</v>
      </c>
      <c r="G416" s="26">
        <f t="shared" si="14"/>
        <v>7</v>
      </c>
      <c r="H416" s="28"/>
      <c r="I416" s="28"/>
      <c r="J416" s="28">
        <v>7</v>
      </c>
      <c r="K416" s="28"/>
      <c r="L416" s="16"/>
      <c r="M416" s="30" t="s">
        <v>37</v>
      </c>
      <c r="N416" s="34"/>
    </row>
    <row r="417" s="1" customFormat="true" ht="26" customHeight="true" spans="1:14">
      <c r="A417" s="18"/>
      <c r="B417" s="18"/>
      <c r="C417" s="18"/>
      <c r="D417" s="20">
        <v>43122501</v>
      </c>
      <c r="E417" s="17" t="s">
        <v>861</v>
      </c>
      <c r="F417" s="17" t="s">
        <v>862</v>
      </c>
      <c r="G417" s="26">
        <f t="shared" si="14"/>
        <v>4</v>
      </c>
      <c r="H417" s="28"/>
      <c r="I417" s="28"/>
      <c r="J417" s="28">
        <v>4</v>
      </c>
      <c r="K417" s="28"/>
      <c r="L417" s="16"/>
      <c r="M417" s="30" t="s">
        <v>37</v>
      </c>
      <c r="N417" s="34"/>
    </row>
    <row r="418" s="1" customFormat="true" ht="22" customHeight="true" spans="1:14">
      <c r="A418" s="18" t="s">
        <v>852</v>
      </c>
      <c r="B418" s="18" t="s">
        <v>854</v>
      </c>
      <c r="C418" s="18" t="s">
        <v>856</v>
      </c>
      <c r="D418" s="20">
        <v>43122901</v>
      </c>
      <c r="E418" s="17" t="s">
        <v>863</v>
      </c>
      <c r="F418" s="17" t="s">
        <v>864</v>
      </c>
      <c r="G418" s="26">
        <f t="shared" si="14"/>
        <v>55</v>
      </c>
      <c r="H418" s="28"/>
      <c r="I418" s="28">
        <v>50</v>
      </c>
      <c r="J418" s="28">
        <v>5</v>
      </c>
      <c r="K418" s="28"/>
      <c r="L418" s="16"/>
      <c r="M418" s="30" t="s">
        <v>37</v>
      </c>
      <c r="N418" s="34"/>
    </row>
    <row r="419" s="1" customFormat="true" ht="22" customHeight="true" spans="1:14">
      <c r="A419" s="18"/>
      <c r="B419" s="18"/>
      <c r="C419" s="18"/>
      <c r="D419" s="20">
        <v>43122701</v>
      </c>
      <c r="E419" s="17" t="s">
        <v>865</v>
      </c>
      <c r="F419" s="17" t="s">
        <v>866</v>
      </c>
      <c r="G419" s="26">
        <f t="shared" si="14"/>
        <v>4</v>
      </c>
      <c r="H419" s="28"/>
      <c r="I419" s="28">
        <v>2</v>
      </c>
      <c r="J419" s="28">
        <v>2</v>
      </c>
      <c r="K419" s="28"/>
      <c r="L419" s="16"/>
      <c r="M419" s="30" t="s">
        <v>37</v>
      </c>
      <c r="N419" s="34"/>
    </row>
    <row r="420" s="1" customFormat="true" ht="22" customHeight="true" spans="1:14">
      <c r="A420" s="18"/>
      <c r="B420" s="18"/>
      <c r="C420" s="18"/>
      <c r="D420" s="20">
        <v>43121101</v>
      </c>
      <c r="E420" s="17" t="s">
        <v>867</v>
      </c>
      <c r="F420" s="17" t="s">
        <v>868</v>
      </c>
      <c r="G420" s="26">
        <f t="shared" si="14"/>
        <v>5</v>
      </c>
      <c r="H420" s="28"/>
      <c r="I420" s="28"/>
      <c r="J420" s="28">
        <v>5</v>
      </c>
      <c r="K420" s="28"/>
      <c r="L420" s="16"/>
      <c r="M420" s="30" t="s">
        <v>37</v>
      </c>
      <c r="N420" s="34"/>
    </row>
    <row r="421" s="1" customFormat="true" ht="26" customHeight="true" spans="1:14">
      <c r="A421" s="18"/>
      <c r="B421" s="18"/>
      <c r="C421" s="18"/>
      <c r="D421" s="20">
        <v>43123201</v>
      </c>
      <c r="E421" s="17" t="s">
        <v>869</v>
      </c>
      <c r="F421" s="17" t="s">
        <v>870</v>
      </c>
      <c r="G421" s="26">
        <f t="shared" si="14"/>
        <v>12</v>
      </c>
      <c r="H421" s="28"/>
      <c r="I421" s="28">
        <v>1</v>
      </c>
      <c r="J421" s="28">
        <v>11</v>
      </c>
      <c r="K421" s="28"/>
      <c r="L421" s="16"/>
      <c r="M421" s="30" t="s">
        <v>37</v>
      </c>
      <c r="N421" s="34"/>
    </row>
    <row r="422" s="1" customFormat="true" ht="23" customHeight="true" spans="1:14">
      <c r="A422" s="18"/>
      <c r="B422" s="18"/>
      <c r="C422" s="18"/>
      <c r="D422" s="20">
        <v>43122401</v>
      </c>
      <c r="E422" s="17" t="s">
        <v>871</v>
      </c>
      <c r="F422" s="17" t="s">
        <v>872</v>
      </c>
      <c r="G422" s="26">
        <f t="shared" si="14"/>
        <v>1</v>
      </c>
      <c r="H422" s="28"/>
      <c r="I422" s="28"/>
      <c r="J422" s="28">
        <v>1</v>
      </c>
      <c r="K422" s="28"/>
      <c r="L422" s="16"/>
      <c r="M422" s="30" t="s">
        <v>37</v>
      </c>
      <c r="N422" s="34"/>
    </row>
    <row r="423" s="1" customFormat="true" ht="23" customHeight="true" spans="1:14">
      <c r="A423" s="18"/>
      <c r="B423" s="18"/>
      <c r="C423" s="18"/>
      <c r="D423" s="20">
        <v>43123101</v>
      </c>
      <c r="E423" s="17" t="s">
        <v>873</v>
      </c>
      <c r="F423" s="17" t="s">
        <v>874</v>
      </c>
      <c r="G423" s="26">
        <f t="shared" si="14"/>
        <v>13</v>
      </c>
      <c r="H423" s="28"/>
      <c r="I423" s="28">
        <v>12</v>
      </c>
      <c r="J423" s="28">
        <v>1</v>
      </c>
      <c r="K423" s="28"/>
      <c r="L423" s="16"/>
      <c r="M423" s="30" t="s">
        <v>37</v>
      </c>
      <c r="N423" s="34"/>
    </row>
    <row r="424" s="1" customFormat="true" ht="23" customHeight="true" spans="1:14">
      <c r="A424" s="18"/>
      <c r="B424" s="17" t="s">
        <v>875</v>
      </c>
      <c r="C424" s="17"/>
      <c r="D424" s="19" t="s">
        <v>876</v>
      </c>
      <c r="E424" s="19"/>
      <c r="F424" s="19"/>
      <c r="G424" s="23">
        <f>SUM(G425:G426)</f>
        <v>2</v>
      </c>
      <c r="H424" s="23">
        <f>SUM(H425:H426)</f>
        <v>0</v>
      </c>
      <c r="I424" s="23">
        <f>SUM(I425:I426)</f>
        <v>0</v>
      </c>
      <c r="J424" s="23">
        <f>SUM(J425:J426)</f>
        <v>2</v>
      </c>
      <c r="K424" s="23"/>
      <c r="L424" s="38"/>
      <c r="M424" s="34"/>
      <c r="N424" s="34"/>
    </row>
    <row r="425" s="1" customFormat="true" ht="23" customHeight="true" spans="1:14">
      <c r="A425" s="18"/>
      <c r="B425" s="17"/>
      <c r="C425" s="17"/>
      <c r="D425" s="20">
        <v>43121201</v>
      </c>
      <c r="E425" s="17" t="s">
        <v>877</v>
      </c>
      <c r="F425" s="17" t="s">
        <v>878</v>
      </c>
      <c r="G425" s="26">
        <f>H425+I425+J425</f>
        <v>1</v>
      </c>
      <c r="H425" s="28"/>
      <c r="I425" s="28"/>
      <c r="J425" s="28">
        <v>1</v>
      </c>
      <c r="K425" s="28"/>
      <c r="L425" s="16"/>
      <c r="M425" s="30" t="s">
        <v>37</v>
      </c>
      <c r="N425" s="34"/>
    </row>
    <row r="426" s="1" customFormat="true" ht="23" customHeight="true" spans="1:14">
      <c r="A426" s="18"/>
      <c r="B426" s="17"/>
      <c r="C426" s="17"/>
      <c r="D426" s="20">
        <v>43123601</v>
      </c>
      <c r="E426" s="17" t="s">
        <v>879</v>
      </c>
      <c r="F426" s="17" t="s">
        <v>880</v>
      </c>
      <c r="G426" s="26">
        <f>H426+I426+J426</f>
        <v>1</v>
      </c>
      <c r="H426" s="28"/>
      <c r="I426" s="28"/>
      <c r="J426" s="28">
        <v>1</v>
      </c>
      <c r="K426" s="28"/>
      <c r="L426" s="16"/>
      <c r="M426" s="30" t="s">
        <v>37</v>
      </c>
      <c r="N426" s="34"/>
    </row>
    <row r="427" s="1" customFormat="true" ht="23" customHeight="true" spans="1:14">
      <c r="A427" s="18"/>
      <c r="B427" s="17" t="s">
        <v>881</v>
      </c>
      <c r="C427" s="17"/>
      <c r="D427" s="19" t="s">
        <v>882</v>
      </c>
      <c r="E427" s="19"/>
      <c r="F427" s="19"/>
      <c r="G427" s="23">
        <f>SUM(G428:G430)</f>
        <v>1.63</v>
      </c>
      <c r="H427" s="23">
        <f>SUM(H428:H429)</f>
        <v>0</v>
      </c>
      <c r="I427" s="23">
        <f>SUM(I428:I429)</f>
        <v>0</v>
      </c>
      <c r="J427" s="23">
        <f>SUM(J428:J430)</f>
        <v>1.63</v>
      </c>
      <c r="K427" s="23"/>
      <c r="L427" s="16"/>
      <c r="M427" s="34"/>
      <c r="N427" s="34"/>
    </row>
    <row r="428" s="1" customFormat="true" ht="23" customHeight="true" spans="1:14">
      <c r="A428" s="18"/>
      <c r="B428" s="17"/>
      <c r="C428" s="17"/>
      <c r="D428" s="20">
        <v>43120701</v>
      </c>
      <c r="E428" s="17" t="s">
        <v>883</v>
      </c>
      <c r="F428" s="17" t="s">
        <v>884</v>
      </c>
      <c r="G428" s="26">
        <f>H428+I428+J428</f>
        <v>1</v>
      </c>
      <c r="H428" s="28"/>
      <c r="I428" s="28"/>
      <c r="J428" s="28">
        <v>1</v>
      </c>
      <c r="K428" s="28"/>
      <c r="L428" s="16"/>
      <c r="M428" s="30" t="s">
        <v>37</v>
      </c>
      <c r="N428" s="34"/>
    </row>
    <row r="429" s="1" customFormat="true" ht="23" customHeight="true" spans="1:14">
      <c r="A429" s="18"/>
      <c r="B429" s="17"/>
      <c r="C429" s="17"/>
      <c r="D429" s="20">
        <v>43121801</v>
      </c>
      <c r="E429" s="17" t="s">
        <v>885</v>
      </c>
      <c r="F429" s="17" t="s">
        <v>886</v>
      </c>
      <c r="G429" s="26">
        <f>H429+I429+J429</f>
        <v>1</v>
      </c>
      <c r="H429" s="28"/>
      <c r="I429" s="28"/>
      <c r="J429" s="28">
        <v>1</v>
      </c>
      <c r="K429" s="28"/>
      <c r="L429" s="16"/>
      <c r="M429" s="30" t="s">
        <v>37</v>
      </c>
      <c r="N429" s="34"/>
    </row>
    <row r="430" s="1" customFormat="true" ht="23" customHeight="true" spans="1:14">
      <c r="A430" s="18"/>
      <c r="B430" s="17"/>
      <c r="C430" s="17"/>
      <c r="D430" s="20">
        <v>43121901</v>
      </c>
      <c r="E430" s="17" t="s">
        <v>887</v>
      </c>
      <c r="F430" s="17" t="s">
        <v>888</v>
      </c>
      <c r="G430" s="26">
        <f>H430+I430+J430</f>
        <v>-0.37</v>
      </c>
      <c r="H430" s="28"/>
      <c r="I430" s="28"/>
      <c r="J430" s="28">
        <v>-0.37</v>
      </c>
      <c r="K430" s="28"/>
      <c r="L430" s="16"/>
      <c r="M430" s="30" t="s">
        <v>37</v>
      </c>
      <c r="N430" s="34"/>
    </row>
    <row r="431" s="1" customFormat="true" ht="23" customHeight="true" spans="1:14">
      <c r="A431" s="18"/>
      <c r="B431" s="17" t="s">
        <v>889</v>
      </c>
      <c r="C431" s="17"/>
      <c r="D431" s="19" t="s">
        <v>890</v>
      </c>
      <c r="E431" s="19"/>
      <c r="F431" s="19"/>
      <c r="G431" s="23">
        <f>SUM(G432)</f>
        <v>0.37</v>
      </c>
      <c r="H431" s="28"/>
      <c r="I431" s="28"/>
      <c r="J431" s="23">
        <f>SUM(J432)</f>
        <v>0.37</v>
      </c>
      <c r="K431" s="23"/>
      <c r="L431" s="16"/>
      <c r="M431" s="34"/>
      <c r="N431" s="34"/>
    </row>
    <row r="432" s="1" customFormat="true" ht="23" customHeight="true" spans="1:14">
      <c r="A432" s="18"/>
      <c r="B432" s="17"/>
      <c r="C432" s="17"/>
      <c r="D432" s="20">
        <v>43121901</v>
      </c>
      <c r="E432" s="17" t="s">
        <v>887</v>
      </c>
      <c r="F432" s="17" t="s">
        <v>888</v>
      </c>
      <c r="G432" s="26">
        <f>H432+I432+J432</f>
        <v>0.37</v>
      </c>
      <c r="H432" s="28"/>
      <c r="I432" s="28"/>
      <c r="J432" s="28">
        <v>0.37</v>
      </c>
      <c r="K432" s="28"/>
      <c r="L432" s="16"/>
      <c r="M432" s="30" t="s">
        <v>37</v>
      </c>
      <c r="N432" s="34"/>
    </row>
    <row r="433" s="1" customFormat="true" ht="23" customHeight="true" spans="1:14">
      <c r="A433" s="18"/>
      <c r="B433" s="17" t="s">
        <v>891</v>
      </c>
      <c r="C433" s="17"/>
      <c r="D433" s="19" t="s">
        <v>892</v>
      </c>
      <c r="E433" s="19"/>
      <c r="F433" s="19"/>
      <c r="G433" s="23">
        <f>SUM(G434:G435)</f>
        <v>2</v>
      </c>
      <c r="H433" s="23">
        <f>SUM(H434:H435)</f>
        <v>0</v>
      </c>
      <c r="I433" s="23">
        <f>SUM(I434:I435)</f>
        <v>0</v>
      </c>
      <c r="J433" s="23">
        <f>SUM(J434:J435)</f>
        <v>2</v>
      </c>
      <c r="K433" s="23"/>
      <c r="L433" s="37"/>
      <c r="M433" s="34"/>
      <c r="N433" s="34"/>
    </row>
    <row r="434" s="1" customFormat="true" ht="23" customHeight="true" spans="1:14">
      <c r="A434" s="18"/>
      <c r="B434" s="17"/>
      <c r="C434" s="17"/>
      <c r="D434" s="20">
        <v>43122101</v>
      </c>
      <c r="E434" s="17" t="s">
        <v>893</v>
      </c>
      <c r="F434" s="17" t="s">
        <v>894</v>
      </c>
      <c r="G434" s="26">
        <f>H434+I434+J434</f>
        <v>1</v>
      </c>
      <c r="H434" s="28"/>
      <c r="I434" s="28"/>
      <c r="J434" s="28">
        <v>1</v>
      </c>
      <c r="K434" s="28"/>
      <c r="L434" s="16"/>
      <c r="M434" s="30" t="s">
        <v>37</v>
      </c>
      <c r="N434" s="34"/>
    </row>
    <row r="435" s="1" customFormat="true" ht="23" customHeight="true" spans="1:14">
      <c r="A435" s="18"/>
      <c r="B435" s="17"/>
      <c r="C435" s="17"/>
      <c r="D435" s="20">
        <v>43123501</v>
      </c>
      <c r="E435" s="17" t="s">
        <v>895</v>
      </c>
      <c r="F435" s="17" t="s">
        <v>896</v>
      </c>
      <c r="G435" s="26">
        <f>H435+I435+J435</f>
        <v>1</v>
      </c>
      <c r="H435" s="28"/>
      <c r="I435" s="28"/>
      <c r="J435" s="28">
        <v>1</v>
      </c>
      <c r="K435" s="28"/>
      <c r="L435" s="16"/>
      <c r="M435" s="30" t="s">
        <v>37</v>
      </c>
      <c r="N435" s="34"/>
    </row>
    <row r="436" s="1" customFormat="true" ht="23" customHeight="true" spans="1:14">
      <c r="A436" s="18"/>
      <c r="B436" s="17" t="s">
        <v>897</v>
      </c>
      <c r="C436" s="17"/>
      <c r="D436" s="19" t="s">
        <v>898</v>
      </c>
      <c r="E436" s="19"/>
      <c r="F436" s="19"/>
      <c r="G436" s="23">
        <f>SUM(G437:G439)</f>
        <v>19</v>
      </c>
      <c r="H436" s="23">
        <f>SUM(H437:H439)</f>
        <v>0</v>
      </c>
      <c r="I436" s="23">
        <f>SUM(I437:I439)</f>
        <v>16</v>
      </c>
      <c r="J436" s="23">
        <f>SUM(J437:J439)</f>
        <v>3</v>
      </c>
      <c r="K436" s="23"/>
      <c r="L436" s="38"/>
      <c r="M436" s="34"/>
      <c r="N436" s="34"/>
    </row>
    <row r="437" s="1" customFormat="true" ht="23" customHeight="true" spans="1:14">
      <c r="A437" s="18"/>
      <c r="B437" s="17"/>
      <c r="C437" s="17"/>
      <c r="D437" s="20">
        <v>43120401</v>
      </c>
      <c r="E437" s="17" t="s">
        <v>899</v>
      </c>
      <c r="F437" s="17" t="s">
        <v>899</v>
      </c>
      <c r="G437" s="26">
        <f>H437+I437+J437</f>
        <v>2</v>
      </c>
      <c r="H437" s="28"/>
      <c r="I437" s="28">
        <v>1</v>
      </c>
      <c r="J437" s="28">
        <v>1</v>
      </c>
      <c r="K437" s="28"/>
      <c r="L437" s="16"/>
      <c r="M437" s="30" t="s">
        <v>37</v>
      </c>
      <c r="N437" s="34"/>
    </row>
    <row r="438" s="1" customFormat="true" ht="23" customHeight="true" spans="1:14">
      <c r="A438" s="18"/>
      <c r="B438" s="17"/>
      <c r="C438" s="17"/>
      <c r="D438" s="20">
        <v>43122201</v>
      </c>
      <c r="E438" s="17" t="s">
        <v>900</v>
      </c>
      <c r="F438" s="17" t="s">
        <v>901</v>
      </c>
      <c r="G438" s="26">
        <f>H438+I438+J438</f>
        <v>1</v>
      </c>
      <c r="H438" s="28"/>
      <c r="I438" s="28"/>
      <c r="J438" s="28">
        <v>1</v>
      </c>
      <c r="K438" s="28"/>
      <c r="L438" s="16"/>
      <c r="M438" s="30" t="s">
        <v>37</v>
      </c>
      <c r="N438" s="34"/>
    </row>
    <row r="439" s="1" customFormat="true" ht="23" customHeight="true" spans="1:14">
      <c r="A439" s="18"/>
      <c r="B439" s="17"/>
      <c r="C439" s="17"/>
      <c r="D439" s="20">
        <v>43123001</v>
      </c>
      <c r="E439" s="17" t="s">
        <v>902</v>
      </c>
      <c r="F439" s="17" t="s">
        <v>903</v>
      </c>
      <c r="G439" s="26">
        <f>H439+I439+J439</f>
        <v>16</v>
      </c>
      <c r="H439" s="28"/>
      <c r="I439" s="28">
        <v>15</v>
      </c>
      <c r="J439" s="28">
        <v>1</v>
      </c>
      <c r="K439" s="28"/>
      <c r="L439" s="16"/>
      <c r="M439" s="30" t="s">
        <v>37</v>
      </c>
      <c r="N439" s="34"/>
    </row>
    <row r="440" s="1" customFormat="true" ht="23" customHeight="true" spans="1:14">
      <c r="A440" s="18"/>
      <c r="B440" s="17" t="s">
        <v>904</v>
      </c>
      <c r="C440" s="17"/>
      <c r="D440" s="36" t="s">
        <v>905</v>
      </c>
      <c r="E440" s="36"/>
      <c r="F440" s="36"/>
      <c r="G440" s="23">
        <f>SUM(G441)</f>
        <v>1</v>
      </c>
      <c r="H440" s="23">
        <f>SUM(H441)</f>
        <v>0</v>
      </c>
      <c r="I440" s="23">
        <f>SUM(I441)</f>
        <v>0</v>
      </c>
      <c r="J440" s="23">
        <f>SUM(J441)</f>
        <v>1</v>
      </c>
      <c r="K440" s="23"/>
      <c r="L440" s="16"/>
      <c r="M440" s="34"/>
      <c r="N440" s="34"/>
    </row>
    <row r="441" s="1" customFormat="true" ht="23" customHeight="true" spans="1:14">
      <c r="A441" s="18"/>
      <c r="B441" s="17"/>
      <c r="C441" s="17"/>
      <c r="D441" s="20">
        <v>43122801</v>
      </c>
      <c r="E441" s="17" t="s">
        <v>906</v>
      </c>
      <c r="F441" s="17" t="s">
        <v>907</v>
      </c>
      <c r="G441" s="26">
        <f>H441+I441+J441</f>
        <v>1</v>
      </c>
      <c r="H441" s="28"/>
      <c r="I441" s="28"/>
      <c r="J441" s="28">
        <v>1</v>
      </c>
      <c r="K441" s="28"/>
      <c r="L441" s="16"/>
      <c r="M441" s="30" t="s">
        <v>37</v>
      </c>
      <c r="N441" s="34"/>
    </row>
    <row r="442" s="1" customFormat="true" ht="23" customHeight="true" spans="1:14">
      <c r="A442" s="18"/>
      <c r="B442" s="17" t="s">
        <v>908</v>
      </c>
      <c r="C442" s="17"/>
      <c r="D442" s="19" t="s">
        <v>909</v>
      </c>
      <c r="E442" s="19"/>
      <c r="F442" s="19"/>
      <c r="G442" s="23">
        <f>SUM(G443:G444)</f>
        <v>18</v>
      </c>
      <c r="H442" s="23">
        <f>SUM(H443:H444)</f>
        <v>0</v>
      </c>
      <c r="I442" s="23">
        <f>SUM(I443:I444)</f>
        <v>13</v>
      </c>
      <c r="J442" s="23">
        <f>SUM(J443:J444)</f>
        <v>5</v>
      </c>
      <c r="K442" s="23"/>
      <c r="L442" s="37"/>
      <c r="M442" s="34"/>
      <c r="N442" s="34"/>
    </row>
    <row r="443" s="1" customFormat="true" ht="23" customHeight="true" spans="1:14">
      <c r="A443" s="18"/>
      <c r="B443" s="17"/>
      <c r="C443" s="17"/>
      <c r="D443" s="20">
        <v>43122601</v>
      </c>
      <c r="E443" s="17" t="s">
        <v>910</v>
      </c>
      <c r="F443" s="17" t="s">
        <v>911</v>
      </c>
      <c r="G443" s="26">
        <f t="shared" ref="G443:G448" si="15">H443+I443+J443</f>
        <v>3</v>
      </c>
      <c r="H443" s="28"/>
      <c r="I443" s="28"/>
      <c r="J443" s="28">
        <v>3</v>
      </c>
      <c r="K443" s="28"/>
      <c r="L443" s="16"/>
      <c r="M443" s="30" t="s">
        <v>37</v>
      </c>
      <c r="N443" s="34"/>
    </row>
    <row r="444" s="1" customFormat="true" ht="23" customHeight="true" spans="1:14">
      <c r="A444" s="18"/>
      <c r="B444" s="17"/>
      <c r="C444" s="17"/>
      <c r="D444" s="20">
        <v>43123301</v>
      </c>
      <c r="E444" s="17" t="s">
        <v>912</v>
      </c>
      <c r="F444" s="17" t="s">
        <v>913</v>
      </c>
      <c r="G444" s="26">
        <f t="shared" si="15"/>
        <v>15</v>
      </c>
      <c r="H444" s="28"/>
      <c r="I444" s="28">
        <v>13</v>
      </c>
      <c r="J444" s="28">
        <v>2</v>
      </c>
      <c r="K444" s="28"/>
      <c r="L444" s="16"/>
      <c r="M444" s="30" t="s">
        <v>37</v>
      </c>
      <c r="N444" s="34"/>
    </row>
    <row r="445" s="1" customFormat="true" ht="22.5" customHeight="true" spans="1:14">
      <c r="A445" s="18" t="s">
        <v>852</v>
      </c>
      <c r="B445" s="17" t="s">
        <v>914</v>
      </c>
      <c r="C445" s="17"/>
      <c r="D445" s="19" t="s">
        <v>915</v>
      </c>
      <c r="E445" s="19"/>
      <c r="F445" s="19"/>
      <c r="G445" s="23">
        <f>SUM(G446:G446)</f>
        <v>1</v>
      </c>
      <c r="H445" s="23">
        <f>SUM(H446:H446)</f>
        <v>0</v>
      </c>
      <c r="I445" s="23">
        <f>SUM(I446:I446)</f>
        <v>0</v>
      </c>
      <c r="J445" s="23">
        <f>SUM(J446:J446)</f>
        <v>1</v>
      </c>
      <c r="K445" s="23"/>
      <c r="L445" s="38"/>
      <c r="M445" s="34"/>
      <c r="N445" s="34"/>
    </row>
    <row r="446" s="1" customFormat="true" ht="22.5" customHeight="true" spans="1:14">
      <c r="A446" s="18"/>
      <c r="B446" s="17"/>
      <c r="C446" s="17"/>
      <c r="D446" s="20">
        <v>43121301</v>
      </c>
      <c r="E446" s="17" t="s">
        <v>916</v>
      </c>
      <c r="F446" s="17" t="s">
        <v>917</v>
      </c>
      <c r="G446" s="26">
        <f t="shared" si="15"/>
        <v>1</v>
      </c>
      <c r="H446" s="28"/>
      <c r="I446" s="28"/>
      <c r="J446" s="28">
        <v>1</v>
      </c>
      <c r="K446" s="28"/>
      <c r="L446" s="16"/>
      <c r="M446" s="30" t="s">
        <v>37</v>
      </c>
      <c r="N446" s="34"/>
    </row>
    <row r="447" s="1" customFormat="true" ht="22.5" customHeight="true" spans="1:14">
      <c r="A447" s="18"/>
      <c r="B447" s="17" t="s">
        <v>918</v>
      </c>
      <c r="C447" s="17"/>
      <c r="D447" s="19" t="s">
        <v>919</v>
      </c>
      <c r="E447" s="19"/>
      <c r="F447" s="19"/>
      <c r="G447" s="23">
        <f>SUM(G448:G448)</f>
        <v>1</v>
      </c>
      <c r="H447" s="23">
        <f>SUM(H448:H448)</f>
        <v>0</v>
      </c>
      <c r="I447" s="23">
        <f>SUM(I448:I448)</f>
        <v>0</v>
      </c>
      <c r="J447" s="23">
        <f>SUM(J448:J448)</f>
        <v>1</v>
      </c>
      <c r="K447" s="23"/>
      <c r="L447" s="16"/>
      <c r="M447" s="34"/>
      <c r="N447" s="34"/>
    </row>
    <row r="448" s="1" customFormat="true" ht="22.5" customHeight="true" spans="1:14">
      <c r="A448" s="18"/>
      <c r="B448" s="17"/>
      <c r="C448" s="17"/>
      <c r="D448" s="20">
        <v>43121401</v>
      </c>
      <c r="E448" s="17" t="s">
        <v>920</v>
      </c>
      <c r="F448" s="17" t="s">
        <v>921</v>
      </c>
      <c r="G448" s="26">
        <f t="shared" si="15"/>
        <v>1</v>
      </c>
      <c r="H448" s="28"/>
      <c r="I448" s="28"/>
      <c r="J448" s="28">
        <v>1</v>
      </c>
      <c r="K448" s="28"/>
      <c r="L448" s="16"/>
      <c r="M448" s="30" t="s">
        <v>37</v>
      </c>
      <c r="N448" s="34"/>
    </row>
    <row r="449" s="1" customFormat="true" ht="22.5" customHeight="true" spans="1:14">
      <c r="A449" s="18"/>
      <c r="B449" s="17" t="s">
        <v>922</v>
      </c>
      <c r="C449" s="17"/>
      <c r="D449" s="36" t="s">
        <v>923</v>
      </c>
      <c r="E449" s="36"/>
      <c r="F449" s="36"/>
      <c r="G449" s="23">
        <f>SUM(G450:G450)</f>
        <v>1</v>
      </c>
      <c r="H449" s="23">
        <f>SUM(H450:H450)</f>
        <v>0</v>
      </c>
      <c r="I449" s="23">
        <f>SUM(I450:I450)</f>
        <v>0</v>
      </c>
      <c r="J449" s="23">
        <f>SUM(J450:J450)</f>
        <v>1</v>
      </c>
      <c r="K449" s="23"/>
      <c r="L449" s="16"/>
      <c r="M449" s="34"/>
      <c r="N449" s="34"/>
    </row>
    <row r="450" s="1" customFormat="true" ht="22.5" customHeight="true" spans="1:14">
      <c r="A450" s="18"/>
      <c r="B450" s="17"/>
      <c r="C450" s="17"/>
      <c r="D450" s="20">
        <v>43121501</v>
      </c>
      <c r="E450" s="17" t="s">
        <v>924</v>
      </c>
      <c r="F450" s="17" t="s">
        <v>925</v>
      </c>
      <c r="G450" s="26">
        <f>H450+I450+J450</f>
        <v>1</v>
      </c>
      <c r="H450" s="28"/>
      <c r="I450" s="28"/>
      <c r="J450" s="28">
        <v>1</v>
      </c>
      <c r="K450" s="28"/>
      <c r="L450" s="16"/>
      <c r="M450" s="30" t="s">
        <v>37</v>
      </c>
      <c r="N450" s="34"/>
    </row>
    <row r="451" s="1" customFormat="true" ht="22.5" customHeight="true" spans="1:14">
      <c r="A451" s="18"/>
      <c r="B451" s="17" t="s">
        <v>926</v>
      </c>
      <c r="C451" s="17"/>
      <c r="D451" s="36" t="s">
        <v>927</v>
      </c>
      <c r="E451" s="36"/>
      <c r="F451" s="36"/>
      <c r="G451" s="23">
        <f>SUM(G452:G452)</f>
        <v>1</v>
      </c>
      <c r="H451" s="23">
        <f>SUM(H452:H452)</f>
        <v>0</v>
      </c>
      <c r="I451" s="23">
        <f>SUM(I452:I452)</f>
        <v>0</v>
      </c>
      <c r="J451" s="23">
        <f>SUM(J452:J452)</f>
        <v>1</v>
      </c>
      <c r="K451" s="23"/>
      <c r="L451" s="16"/>
      <c r="M451" s="34"/>
      <c r="N451" s="34"/>
    </row>
    <row r="452" s="4" customFormat="true" ht="22.5" customHeight="true" spans="1:14">
      <c r="A452" s="18"/>
      <c r="B452" s="17"/>
      <c r="C452" s="17"/>
      <c r="D452" s="20">
        <v>43120501</v>
      </c>
      <c r="E452" s="17" t="s">
        <v>928</v>
      </c>
      <c r="F452" s="17" t="s">
        <v>929</v>
      </c>
      <c r="G452" s="26">
        <f t="shared" ref="G452:G462" si="16">H452+I452+J452</f>
        <v>1</v>
      </c>
      <c r="H452" s="24"/>
      <c r="I452" s="24"/>
      <c r="J452" s="28">
        <v>1</v>
      </c>
      <c r="K452" s="28"/>
      <c r="L452" s="38"/>
      <c r="M452" s="30" t="s">
        <v>37</v>
      </c>
      <c r="N452" s="39"/>
    </row>
    <row r="453" s="1" customFormat="true" ht="22.5" customHeight="true" spans="1:14">
      <c r="A453" s="18" t="s">
        <v>930</v>
      </c>
      <c r="B453" s="19" t="s">
        <v>931</v>
      </c>
      <c r="C453" s="19"/>
      <c r="D453" s="19"/>
      <c r="E453" s="19"/>
      <c r="F453" s="19"/>
      <c r="G453" s="23">
        <f>G454+G463+G466+G468+G472</f>
        <v>89</v>
      </c>
      <c r="H453" s="23">
        <f>H454+H463+H466+H468+H472</f>
        <v>0</v>
      </c>
      <c r="I453" s="23">
        <f>I454+I463+I466+I468+I472</f>
        <v>29</v>
      </c>
      <c r="J453" s="23">
        <f>J454+J463+J466+J468+J472</f>
        <v>60</v>
      </c>
      <c r="K453" s="23"/>
      <c r="L453" s="16"/>
      <c r="M453" s="34"/>
      <c r="N453" s="34"/>
    </row>
    <row r="454" s="1" customFormat="true" ht="22.5" customHeight="true" spans="1:14">
      <c r="A454" s="18"/>
      <c r="B454" s="18" t="s">
        <v>932</v>
      </c>
      <c r="C454" s="19" t="s">
        <v>933</v>
      </c>
      <c r="D454" s="19"/>
      <c r="E454" s="19"/>
      <c r="F454" s="19"/>
      <c r="G454" s="23">
        <f>SUM(G455:G462)</f>
        <v>34</v>
      </c>
      <c r="H454" s="23">
        <f>SUM(H455:H462)</f>
        <v>0</v>
      </c>
      <c r="I454" s="23">
        <f>SUM(I455:I462)</f>
        <v>0</v>
      </c>
      <c r="J454" s="23">
        <f>SUM(J455:J462)</f>
        <v>34</v>
      </c>
      <c r="K454" s="23"/>
      <c r="L454" s="37"/>
      <c r="M454" s="34"/>
      <c r="N454" s="34"/>
    </row>
    <row r="455" s="1" customFormat="true" ht="22.5" customHeight="true" spans="1:14">
      <c r="A455" s="18"/>
      <c r="B455" s="18"/>
      <c r="C455" s="18" t="s">
        <v>934</v>
      </c>
      <c r="D455" s="20">
        <v>43011811</v>
      </c>
      <c r="E455" s="17" t="s">
        <v>935</v>
      </c>
      <c r="F455" s="17" t="s">
        <v>936</v>
      </c>
      <c r="G455" s="26">
        <f t="shared" si="16"/>
        <v>4</v>
      </c>
      <c r="H455" s="28"/>
      <c r="I455" s="28"/>
      <c r="J455" s="28">
        <v>4</v>
      </c>
      <c r="K455" s="28"/>
      <c r="L455" s="16"/>
      <c r="M455" s="30" t="s">
        <v>37</v>
      </c>
      <c r="N455" s="34"/>
    </row>
    <row r="456" s="1" customFormat="true" ht="27" customHeight="true" spans="1:14">
      <c r="A456" s="18"/>
      <c r="B456" s="18"/>
      <c r="C456" s="18"/>
      <c r="D456" s="20">
        <v>43090701</v>
      </c>
      <c r="E456" s="17" t="s">
        <v>937</v>
      </c>
      <c r="F456" s="17" t="s">
        <v>938</v>
      </c>
      <c r="G456" s="26">
        <f t="shared" si="16"/>
        <v>11</v>
      </c>
      <c r="H456" s="28"/>
      <c r="I456" s="28"/>
      <c r="J456" s="28">
        <v>11</v>
      </c>
      <c r="K456" s="28"/>
      <c r="L456" s="16"/>
      <c r="M456" s="30" t="s">
        <v>37</v>
      </c>
      <c r="N456" s="34"/>
    </row>
    <row r="457" s="1" customFormat="true" ht="27" customHeight="true" spans="1:14">
      <c r="A457" s="18"/>
      <c r="B457" s="18"/>
      <c r="C457" s="18"/>
      <c r="D457" s="20">
        <v>43091001</v>
      </c>
      <c r="E457" s="17" t="s">
        <v>939</v>
      </c>
      <c r="F457" s="17" t="s">
        <v>940</v>
      </c>
      <c r="G457" s="26">
        <f t="shared" si="16"/>
        <v>2</v>
      </c>
      <c r="H457" s="28"/>
      <c r="I457" s="28"/>
      <c r="J457" s="28">
        <v>2</v>
      </c>
      <c r="K457" s="28"/>
      <c r="L457" s="16"/>
      <c r="M457" s="30" t="s">
        <v>37</v>
      </c>
      <c r="N457" s="34"/>
    </row>
    <row r="458" s="1" customFormat="true" ht="22.5" customHeight="true" spans="1:14">
      <c r="A458" s="18"/>
      <c r="B458" s="18"/>
      <c r="C458" s="18"/>
      <c r="D458" s="20">
        <v>43092101</v>
      </c>
      <c r="E458" s="17" t="s">
        <v>941</v>
      </c>
      <c r="F458" s="17" t="s">
        <v>942</v>
      </c>
      <c r="G458" s="26">
        <f t="shared" si="16"/>
        <v>3</v>
      </c>
      <c r="H458" s="28"/>
      <c r="I458" s="28"/>
      <c r="J458" s="28">
        <v>3</v>
      </c>
      <c r="K458" s="28"/>
      <c r="L458" s="16"/>
      <c r="M458" s="30" t="s">
        <v>37</v>
      </c>
      <c r="N458" s="34"/>
    </row>
    <row r="459" s="1" customFormat="true" ht="27" customHeight="true" spans="1:14">
      <c r="A459" s="18"/>
      <c r="B459" s="18"/>
      <c r="C459" s="18"/>
      <c r="D459" s="20">
        <v>43092201</v>
      </c>
      <c r="E459" s="17" t="s">
        <v>943</v>
      </c>
      <c r="F459" s="17" t="s">
        <v>944</v>
      </c>
      <c r="G459" s="26">
        <f t="shared" si="16"/>
        <v>8</v>
      </c>
      <c r="H459" s="28"/>
      <c r="I459" s="28"/>
      <c r="J459" s="28">
        <v>8</v>
      </c>
      <c r="K459" s="28"/>
      <c r="L459" s="16"/>
      <c r="M459" s="30" t="s">
        <v>37</v>
      </c>
      <c r="N459" s="34"/>
    </row>
    <row r="460" s="1" customFormat="true" ht="27" customHeight="true" spans="1:14">
      <c r="A460" s="18"/>
      <c r="B460" s="18"/>
      <c r="C460" s="18"/>
      <c r="D460" s="20">
        <v>43092301</v>
      </c>
      <c r="E460" s="17" t="s">
        <v>945</v>
      </c>
      <c r="F460" s="17" t="s">
        <v>946</v>
      </c>
      <c r="G460" s="26">
        <f t="shared" si="16"/>
        <v>2</v>
      </c>
      <c r="H460" s="28"/>
      <c r="I460" s="28"/>
      <c r="J460" s="28">
        <v>2</v>
      </c>
      <c r="K460" s="28"/>
      <c r="L460" s="16"/>
      <c r="M460" s="30" t="s">
        <v>37</v>
      </c>
      <c r="N460" s="34"/>
    </row>
    <row r="461" s="1" customFormat="true" ht="22" customHeight="true" spans="1:14">
      <c r="A461" s="18"/>
      <c r="B461" s="18"/>
      <c r="C461" s="18"/>
      <c r="D461" s="20">
        <v>43090901</v>
      </c>
      <c r="E461" s="17" t="s">
        <v>947</v>
      </c>
      <c r="F461" s="17" t="s">
        <v>948</v>
      </c>
      <c r="G461" s="26">
        <f t="shared" si="16"/>
        <v>1</v>
      </c>
      <c r="H461" s="28"/>
      <c r="I461" s="28"/>
      <c r="J461" s="28">
        <v>1</v>
      </c>
      <c r="K461" s="28"/>
      <c r="L461" s="16"/>
      <c r="M461" s="30" t="s">
        <v>37</v>
      </c>
      <c r="N461" s="34"/>
    </row>
    <row r="462" s="1" customFormat="true" ht="22" customHeight="true" spans="1:14">
      <c r="A462" s="18"/>
      <c r="B462" s="18"/>
      <c r="C462" s="18"/>
      <c r="D462" s="20">
        <v>43092401</v>
      </c>
      <c r="E462" s="17" t="s">
        <v>949</v>
      </c>
      <c r="F462" s="17" t="s">
        <v>950</v>
      </c>
      <c r="G462" s="26">
        <f t="shared" si="16"/>
        <v>3</v>
      </c>
      <c r="H462" s="28"/>
      <c r="I462" s="28"/>
      <c r="J462" s="28">
        <v>3</v>
      </c>
      <c r="K462" s="28"/>
      <c r="L462" s="16"/>
      <c r="M462" s="30" t="s">
        <v>37</v>
      </c>
      <c r="N462" s="34"/>
    </row>
    <row r="463" s="1" customFormat="true" ht="22" customHeight="true" spans="1:14">
      <c r="A463" s="18"/>
      <c r="B463" s="16" t="s">
        <v>951</v>
      </c>
      <c r="C463" s="16"/>
      <c r="D463" s="19" t="s">
        <v>952</v>
      </c>
      <c r="E463" s="19"/>
      <c r="F463" s="19"/>
      <c r="G463" s="23">
        <f>SUM(G464:G465)</f>
        <v>5</v>
      </c>
      <c r="H463" s="23">
        <f>SUM(H464:H465)</f>
        <v>0</v>
      </c>
      <c r="I463" s="23">
        <f>SUM(I464:I465)</f>
        <v>0</v>
      </c>
      <c r="J463" s="23">
        <f>SUM(J464:J465)</f>
        <v>5</v>
      </c>
      <c r="K463" s="23"/>
      <c r="L463" s="37"/>
      <c r="M463" s="34"/>
      <c r="N463" s="34"/>
    </row>
    <row r="464" s="1" customFormat="true" ht="22" customHeight="true" spans="1:14">
      <c r="A464" s="18"/>
      <c r="B464" s="16"/>
      <c r="C464" s="16"/>
      <c r="D464" s="20">
        <v>43091701</v>
      </c>
      <c r="E464" s="17" t="s">
        <v>953</v>
      </c>
      <c r="F464" s="17" t="s">
        <v>954</v>
      </c>
      <c r="G464" s="26">
        <f>H464+I464+J464</f>
        <v>1</v>
      </c>
      <c r="H464" s="28"/>
      <c r="I464" s="28"/>
      <c r="J464" s="28">
        <v>1</v>
      </c>
      <c r="K464" s="28"/>
      <c r="L464" s="16"/>
      <c r="M464" s="30" t="s">
        <v>37</v>
      </c>
      <c r="N464" s="34"/>
    </row>
    <row r="465" s="1" customFormat="true" ht="22" customHeight="true" spans="1:14">
      <c r="A465" s="18"/>
      <c r="B465" s="16"/>
      <c r="C465" s="16"/>
      <c r="D465" s="20">
        <v>43092601</v>
      </c>
      <c r="E465" s="17" t="s">
        <v>955</v>
      </c>
      <c r="F465" s="17" t="s">
        <v>956</v>
      </c>
      <c r="G465" s="26">
        <f>H465+I465+J465</f>
        <v>4</v>
      </c>
      <c r="H465" s="28"/>
      <c r="I465" s="28"/>
      <c r="J465" s="28">
        <v>4</v>
      </c>
      <c r="K465" s="28"/>
      <c r="L465" s="16"/>
      <c r="M465" s="30" t="s">
        <v>37</v>
      </c>
      <c r="N465" s="34"/>
    </row>
    <row r="466" s="1" customFormat="true" ht="22" customHeight="true" spans="1:14">
      <c r="A466" s="18"/>
      <c r="B466" s="17" t="s">
        <v>957</v>
      </c>
      <c r="C466" s="17"/>
      <c r="D466" s="19" t="s">
        <v>958</v>
      </c>
      <c r="E466" s="19"/>
      <c r="F466" s="19"/>
      <c r="G466" s="23">
        <f>SUM(G467:G467)</f>
        <v>5</v>
      </c>
      <c r="H466" s="23">
        <f>SUM(H467:H467)</f>
        <v>0</v>
      </c>
      <c r="I466" s="23">
        <f>SUM(I467:I467)</f>
        <v>0</v>
      </c>
      <c r="J466" s="23">
        <f>SUM(J467:J467)</f>
        <v>5</v>
      </c>
      <c r="K466" s="23"/>
      <c r="L466" s="38"/>
      <c r="M466" s="34"/>
      <c r="N466" s="34"/>
    </row>
    <row r="467" s="1" customFormat="true" ht="22" customHeight="true" spans="1:14">
      <c r="A467" s="18"/>
      <c r="B467" s="17"/>
      <c r="C467" s="17"/>
      <c r="D467" s="20">
        <v>43092001</v>
      </c>
      <c r="E467" s="17" t="s">
        <v>959</v>
      </c>
      <c r="F467" s="17" t="s">
        <v>960</v>
      </c>
      <c r="G467" s="26">
        <f>H467+I467+J467</f>
        <v>5</v>
      </c>
      <c r="H467" s="28"/>
      <c r="I467" s="28"/>
      <c r="J467" s="28">
        <v>5</v>
      </c>
      <c r="K467" s="28"/>
      <c r="L467" s="16"/>
      <c r="M467" s="30" t="s">
        <v>37</v>
      </c>
      <c r="N467" s="34"/>
    </row>
    <row r="468" s="1" customFormat="true" ht="22" customHeight="true" spans="1:14">
      <c r="A468" s="18"/>
      <c r="B468" s="17" t="s">
        <v>961</v>
      </c>
      <c r="C468" s="17"/>
      <c r="D468" s="19" t="s">
        <v>962</v>
      </c>
      <c r="E468" s="19"/>
      <c r="F468" s="19"/>
      <c r="G468" s="23">
        <f>SUM(G469:G471)</f>
        <v>6</v>
      </c>
      <c r="H468" s="23">
        <f>SUM(H469:H471)</f>
        <v>0</v>
      </c>
      <c r="I468" s="23">
        <f>SUM(I469:I471)</f>
        <v>0</v>
      </c>
      <c r="J468" s="23">
        <f>SUM(J469:J471)</f>
        <v>6</v>
      </c>
      <c r="K468" s="23"/>
      <c r="L468" s="37"/>
      <c r="M468" s="34"/>
      <c r="N468" s="34"/>
    </row>
    <row r="469" s="1" customFormat="true" ht="22" customHeight="true" spans="1:14">
      <c r="A469" s="18"/>
      <c r="B469" s="17"/>
      <c r="C469" s="17"/>
      <c r="D469" s="20">
        <v>43090401</v>
      </c>
      <c r="E469" s="17" t="s">
        <v>963</v>
      </c>
      <c r="F469" s="17" t="s">
        <v>964</v>
      </c>
      <c r="G469" s="26">
        <f>H469+I469+J469</f>
        <v>1</v>
      </c>
      <c r="H469" s="28"/>
      <c r="I469" s="28"/>
      <c r="J469" s="28">
        <v>1</v>
      </c>
      <c r="K469" s="28"/>
      <c r="L469" s="16"/>
      <c r="M469" s="30" t="s">
        <v>37</v>
      </c>
      <c r="N469" s="34"/>
    </row>
    <row r="470" s="1" customFormat="true" ht="22" customHeight="true" spans="1:14">
      <c r="A470" s="18"/>
      <c r="B470" s="17"/>
      <c r="C470" s="17"/>
      <c r="D470" s="20">
        <v>43091401</v>
      </c>
      <c r="E470" s="17" t="s">
        <v>965</v>
      </c>
      <c r="F470" s="17" t="s">
        <v>966</v>
      </c>
      <c r="G470" s="26">
        <f>H470+I470+J470</f>
        <v>3</v>
      </c>
      <c r="H470" s="28"/>
      <c r="I470" s="28"/>
      <c r="J470" s="28">
        <v>3</v>
      </c>
      <c r="K470" s="28"/>
      <c r="L470" s="16"/>
      <c r="M470" s="30" t="s">
        <v>37</v>
      </c>
      <c r="N470" s="34"/>
    </row>
    <row r="471" s="1" customFormat="true" ht="22" customHeight="true" spans="1:14">
      <c r="A471" s="18"/>
      <c r="B471" s="17"/>
      <c r="C471" s="17"/>
      <c r="D471" s="20">
        <v>43091601</v>
      </c>
      <c r="E471" s="17" t="s">
        <v>967</v>
      </c>
      <c r="F471" s="17" t="s">
        <v>968</v>
      </c>
      <c r="G471" s="26">
        <f>H471+I471+J471</f>
        <v>2</v>
      </c>
      <c r="H471" s="28"/>
      <c r="I471" s="28"/>
      <c r="J471" s="28">
        <v>2</v>
      </c>
      <c r="K471" s="28"/>
      <c r="L471" s="16"/>
      <c r="M471" s="30" t="s">
        <v>37</v>
      </c>
      <c r="N471" s="34"/>
    </row>
    <row r="472" s="1" customFormat="true" ht="22" customHeight="true" spans="1:14">
      <c r="A472" s="18" t="s">
        <v>930</v>
      </c>
      <c r="B472" s="17" t="s">
        <v>969</v>
      </c>
      <c r="C472" s="17"/>
      <c r="D472" s="19" t="s">
        <v>970</v>
      </c>
      <c r="E472" s="19"/>
      <c r="F472" s="19"/>
      <c r="G472" s="23">
        <f>SUM(G473:G474)</f>
        <v>39</v>
      </c>
      <c r="H472" s="23">
        <f>SUM(H473:H474)</f>
        <v>0</v>
      </c>
      <c r="I472" s="23">
        <f>SUM(I473:I474)</f>
        <v>29</v>
      </c>
      <c r="J472" s="23">
        <f>SUM(J473:J474)</f>
        <v>10</v>
      </c>
      <c r="K472" s="23"/>
      <c r="L472" s="38"/>
      <c r="M472" s="34"/>
      <c r="N472" s="34"/>
    </row>
    <row r="473" s="1" customFormat="true" ht="22" customHeight="true" spans="1:14">
      <c r="A473" s="18"/>
      <c r="B473" s="17"/>
      <c r="C473" s="17"/>
      <c r="D473" s="20">
        <v>43091201</v>
      </c>
      <c r="E473" s="17" t="s">
        <v>971</v>
      </c>
      <c r="F473" s="17" t="s">
        <v>972</v>
      </c>
      <c r="G473" s="26">
        <f t="shared" ref="G473:G481" si="17">H473+I473+J473</f>
        <v>3</v>
      </c>
      <c r="H473" s="28"/>
      <c r="I473" s="28"/>
      <c r="J473" s="28">
        <v>3</v>
      </c>
      <c r="K473" s="28"/>
      <c r="L473" s="16"/>
      <c r="M473" s="30" t="s">
        <v>37</v>
      </c>
      <c r="N473" s="34"/>
    </row>
    <row r="474" s="1" customFormat="true" ht="22" customHeight="true" spans="1:14">
      <c r="A474" s="18"/>
      <c r="B474" s="17"/>
      <c r="C474" s="17"/>
      <c r="D474" s="20">
        <v>43092501</v>
      </c>
      <c r="E474" s="17" t="s">
        <v>973</v>
      </c>
      <c r="F474" s="17" t="s">
        <v>974</v>
      </c>
      <c r="G474" s="26">
        <f t="shared" si="17"/>
        <v>36</v>
      </c>
      <c r="H474" s="28"/>
      <c r="I474" s="28">
        <v>29</v>
      </c>
      <c r="J474" s="28">
        <v>7</v>
      </c>
      <c r="K474" s="28"/>
      <c r="L474" s="16"/>
      <c r="M474" s="30" t="s">
        <v>37</v>
      </c>
      <c r="N474" s="34"/>
    </row>
    <row r="475" s="1" customFormat="true" ht="22" customHeight="true" spans="1:14">
      <c r="A475" s="18" t="s">
        <v>975</v>
      </c>
      <c r="B475" s="19" t="s">
        <v>976</v>
      </c>
      <c r="C475" s="19"/>
      <c r="D475" s="19"/>
      <c r="E475" s="19"/>
      <c r="F475" s="19"/>
      <c r="G475" s="23">
        <f>G476+G482+G484+G487+G490+G492</f>
        <v>51</v>
      </c>
      <c r="H475" s="23">
        <f>H476+H482+H484+H487+H490+H492</f>
        <v>0</v>
      </c>
      <c r="I475" s="23">
        <f>I476+I482+I484+I487+I490+I492</f>
        <v>18</v>
      </c>
      <c r="J475" s="23">
        <f>J476+J482+J484+J487+J490+J492</f>
        <v>33</v>
      </c>
      <c r="K475" s="23"/>
      <c r="L475" s="16"/>
      <c r="M475" s="34"/>
      <c r="N475" s="34"/>
    </row>
    <row r="476" s="1" customFormat="true" ht="22" customHeight="true" spans="1:14">
      <c r="A476" s="18"/>
      <c r="B476" s="17" t="s">
        <v>977</v>
      </c>
      <c r="C476" s="17"/>
      <c r="D476" s="19" t="s">
        <v>978</v>
      </c>
      <c r="E476" s="19"/>
      <c r="F476" s="19"/>
      <c r="G476" s="23">
        <f>SUM(G477:G481)</f>
        <v>34</v>
      </c>
      <c r="H476" s="23">
        <f>SUM(H477:H481)</f>
        <v>0</v>
      </c>
      <c r="I476" s="23">
        <f>SUM(I477:I481)</f>
        <v>14</v>
      </c>
      <c r="J476" s="23">
        <f>SUM(J477:J481)</f>
        <v>20</v>
      </c>
      <c r="K476" s="23"/>
      <c r="L476" s="37"/>
      <c r="M476" s="34"/>
      <c r="N476" s="34"/>
    </row>
    <row r="477" s="1" customFormat="true" ht="22" customHeight="true" spans="1:14">
      <c r="A477" s="18"/>
      <c r="B477" s="17"/>
      <c r="C477" s="17"/>
      <c r="D477" s="20">
        <v>43130201</v>
      </c>
      <c r="E477" s="17" t="s">
        <v>979</v>
      </c>
      <c r="F477" s="17" t="s">
        <v>980</v>
      </c>
      <c r="G477" s="26">
        <f t="shared" si="17"/>
        <v>5</v>
      </c>
      <c r="H477" s="28"/>
      <c r="I477" s="28"/>
      <c r="J477" s="28">
        <v>5</v>
      </c>
      <c r="K477" s="28"/>
      <c r="L477" s="16"/>
      <c r="M477" s="30" t="s">
        <v>37</v>
      </c>
      <c r="N477" s="34"/>
    </row>
    <row r="478" s="1" customFormat="true" ht="22" customHeight="true" spans="1:14">
      <c r="A478" s="18"/>
      <c r="B478" s="17"/>
      <c r="C478" s="17"/>
      <c r="D478" s="20">
        <v>43130101</v>
      </c>
      <c r="E478" s="17" t="s">
        <v>981</v>
      </c>
      <c r="F478" s="17" t="s">
        <v>982</v>
      </c>
      <c r="G478" s="26">
        <f t="shared" si="17"/>
        <v>16</v>
      </c>
      <c r="H478" s="28"/>
      <c r="I478" s="28">
        <v>14</v>
      </c>
      <c r="J478" s="28">
        <v>2</v>
      </c>
      <c r="K478" s="28"/>
      <c r="L478" s="16"/>
      <c r="M478" s="30" t="s">
        <v>37</v>
      </c>
      <c r="N478" s="34"/>
    </row>
    <row r="479" s="1" customFormat="true" ht="22" customHeight="true" spans="1:14">
      <c r="A479" s="18"/>
      <c r="B479" s="17"/>
      <c r="C479" s="17"/>
      <c r="D479" s="20">
        <v>43131601</v>
      </c>
      <c r="E479" s="17" t="s">
        <v>983</v>
      </c>
      <c r="F479" s="17" t="s">
        <v>984</v>
      </c>
      <c r="G479" s="26">
        <f t="shared" si="17"/>
        <v>2</v>
      </c>
      <c r="H479" s="28"/>
      <c r="I479" s="28"/>
      <c r="J479" s="28">
        <v>2</v>
      </c>
      <c r="K479" s="28"/>
      <c r="L479" s="16"/>
      <c r="M479" s="30" t="s">
        <v>37</v>
      </c>
      <c r="N479" s="34"/>
    </row>
    <row r="480" s="1" customFormat="true" ht="22" customHeight="true" spans="1:14">
      <c r="A480" s="18"/>
      <c r="B480" s="17"/>
      <c r="C480" s="17"/>
      <c r="D480" s="20">
        <v>43132101</v>
      </c>
      <c r="E480" s="17" t="s">
        <v>985</v>
      </c>
      <c r="F480" s="17" t="s">
        <v>986</v>
      </c>
      <c r="G480" s="26">
        <f t="shared" si="17"/>
        <v>5</v>
      </c>
      <c r="H480" s="28"/>
      <c r="I480" s="28"/>
      <c r="J480" s="28">
        <v>5</v>
      </c>
      <c r="K480" s="28"/>
      <c r="L480" s="16"/>
      <c r="M480" s="30" t="s">
        <v>37</v>
      </c>
      <c r="N480" s="34"/>
    </row>
    <row r="481" s="1" customFormat="true" ht="22" customHeight="true" spans="1:14">
      <c r="A481" s="18"/>
      <c r="B481" s="17"/>
      <c r="C481" s="17"/>
      <c r="D481" s="20">
        <v>43132201</v>
      </c>
      <c r="E481" s="17" t="s">
        <v>987</v>
      </c>
      <c r="F481" s="17" t="s">
        <v>988</v>
      </c>
      <c r="G481" s="26">
        <f t="shared" si="17"/>
        <v>6</v>
      </c>
      <c r="H481" s="28"/>
      <c r="I481" s="28"/>
      <c r="J481" s="28">
        <v>6</v>
      </c>
      <c r="K481" s="28"/>
      <c r="L481" s="16"/>
      <c r="M481" s="30" t="s">
        <v>37</v>
      </c>
      <c r="N481" s="34"/>
    </row>
    <row r="482" s="1" customFormat="true" ht="22" customHeight="true" spans="1:14">
      <c r="A482" s="18"/>
      <c r="B482" s="17" t="s">
        <v>989</v>
      </c>
      <c r="C482" s="17"/>
      <c r="D482" s="19" t="s">
        <v>990</v>
      </c>
      <c r="E482" s="19"/>
      <c r="F482" s="19"/>
      <c r="G482" s="23">
        <f>SUM(G483:G483)</f>
        <v>1</v>
      </c>
      <c r="H482" s="23">
        <f>SUM(H483:H483)</f>
        <v>0</v>
      </c>
      <c r="I482" s="23">
        <f>SUM(I483:I483)</f>
        <v>0</v>
      </c>
      <c r="J482" s="23">
        <f>SUM(J483:J483)</f>
        <v>1</v>
      </c>
      <c r="K482" s="23"/>
      <c r="L482" s="37"/>
      <c r="M482" s="34"/>
      <c r="N482" s="34"/>
    </row>
    <row r="483" s="1" customFormat="true" ht="22" customHeight="true" spans="1:14">
      <c r="A483" s="18"/>
      <c r="B483" s="17"/>
      <c r="C483" s="17"/>
      <c r="D483" s="20">
        <v>43132301</v>
      </c>
      <c r="E483" s="17" t="s">
        <v>991</v>
      </c>
      <c r="F483" s="17" t="s">
        <v>992</v>
      </c>
      <c r="G483" s="26">
        <f>H483+I483+J483</f>
        <v>1</v>
      </c>
      <c r="H483" s="28"/>
      <c r="I483" s="28"/>
      <c r="J483" s="28">
        <v>1</v>
      </c>
      <c r="K483" s="28"/>
      <c r="L483" s="16"/>
      <c r="M483" s="30" t="s">
        <v>37</v>
      </c>
      <c r="N483" s="34"/>
    </row>
    <row r="484" s="1" customFormat="true" ht="22" customHeight="true" spans="1:14">
      <c r="A484" s="18"/>
      <c r="B484" s="16" t="s">
        <v>993</v>
      </c>
      <c r="C484" s="16"/>
      <c r="D484" s="19" t="s">
        <v>994</v>
      </c>
      <c r="E484" s="19"/>
      <c r="F484" s="19"/>
      <c r="G484" s="23">
        <f>SUM(G485:G486)</f>
        <v>6</v>
      </c>
      <c r="H484" s="23">
        <f>SUM(H485:H486)</f>
        <v>0</v>
      </c>
      <c r="I484" s="23">
        <f>SUM(I485:I486)</f>
        <v>4</v>
      </c>
      <c r="J484" s="23">
        <f>SUM(J485:J486)</f>
        <v>2</v>
      </c>
      <c r="K484" s="23"/>
      <c r="L484" s="37"/>
      <c r="M484" s="34"/>
      <c r="N484" s="34"/>
    </row>
    <row r="485" s="1" customFormat="true" ht="22" customHeight="true" spans="1:14">
      <c r="A485" s="18"/>
      <c r="B485" s="16"/>
      <c r="C485" s="16"/>
      <c r="D485" s="20">
        <v>43130501</v>
      </c>
      <c r="E485" s="17" t="s">
        <v>995</v>
      </c>
      <c r="F485" s="17" t="s">
        <v>996</v>
      </c>
      <c r="G485" s="26">
        <f>H485+I485+J485</f>
        <v>4</v>
      </c>
      <c r="H485" s="28"/>
      <c r="I485" s="28">
        <v>2</v>
      </c>
      <c r="J485" s="28">
        <v>2</v>
      </c>
      <c r="K485" s="28"/>
      <c r="L485" s="16"/>
      <c r="M485" s="30" t="s">
        <v>37</v>
      </c>
      <c r="N485" s="34"/>
    </row>
    <row r="486" s="1" customFormat="true" ht="22" customHeight="true" spans="1:14">
      <c r="A486" s="18"/>
      <c r="B486" s="16"/>
      <c r="C486" s="16"/>
      <c r="D486" s="20">
        <v>43130901</v>
      </c>
      <c r="E486" s="17" t="s">
        <v>997</v>
      </c>
      <c r="F486" s="17" t="s">
        <v>998</v>
      </c>
      <c r="G486" s="26">
        <f>H486+I486+J486</f>
        <v>2</v>
      </c>
      <c r="H486" s="28"/>
      <c r="I486" s="28">
        <v>2</v>
      </c>
      <c r="J486" s="28"/>
      <c r="K486" s="28"/>
      <c r="L486" s="16"/>
      <c r="M486" s="30" t="s">
        <v>37</v>
      </c>
      <c r="N486" s="34"/>
    </row>
    <row r="487" s="1" customFormat="true" ht="22" customHeight="true" spans="1:14">
      <c r="A487" s="18"/>
      <c r="B487" s="17" t="s">
        <v>999</v>
      </c>
      <c r="C487" s="17"/>
      <c r="D487" s="19" t="s">
        <v>1000</v>
      </c>
      <c r="E487" s="19"/>
      <c r="F487" s="19"/>
      <c r="G487" s="23">
        <f>SUM(G488:G489)</f>
        <v>5</v>
      </c>
      <c r="H487" s="23">
        <f>SUM(H488:H489)</f>
        <v>0</v>
      </c>
      <c r="I487" s="23">
        <f>SUM(I488:I489)</f>
        <v>0</v>
      </c>
      <c r="J487" s="23">
        <f>SUM(J488:J489)</f>
        <v>5</v>
      </c>
      <c r="K487" s="23"/>
      <c r="L487" s="38"/>
      <c r="M487" s="34"/>
      <c r="N487" s="34"/>
    </row>
    <row r="488" s="1" customFormat="true" ht="22" customHeight="true" spans="1:14">
      <c r="A488" s="18"/>
      <c r="B488" s="17"/>
      <c r="C488" s="17"/>
      <c r="D488" s="20">
        <v>43131001</v>
      </c>
      <c r="E488" s="17" t="s">
        <v>1001</v>
      </c>
      <c r="F488" s="17" t="s">
        <v>1002</v>
      </c>
      <c r="G488" s="26">
        <f>H488+I488+J488</f>
        <v>2</v>
      </c>
      <c r="H488" s="28"/>
      <c r="I488" s="28"/>
      <c r="J488" s="28">
        <v>2</v>
      </c>
      <c r="K488" s="28"/>
      <c r="L488" s="16"/>
      <c r="M488" s="30" t="s">
        <v>37</v>
      </c>
      <c r="N488" s="34"/>
    </row>
    <row r="489" s="1" customFormat="true" ht="22" customHeight="true" spans="1:14">
      <c r="A489" s="18"/>
      <c r="B489" s="17"/>
      <c r="C489" s="17"/>
      <c r="D489" s="20">
        <v>43132001</v>
      </c>
      <c r="E489" s="17" t="s">
        <v>1003</v>
      </c>
      <c r="F489" s="17" t="s">
        <v>1004</v>
      </c>
      <c r="G489" s="26">
        <f>H489+I489+J489</f>
        <v>3</v>
      </c>
      <c r="H489" s="28"/>
      <c r="I489" s="28"/>
      <c r="J489" s="28">
        <v>3</v>
      </c>
      <c r="K489" s="28"/>
      <c r="L489" s="16"/>
      <c r="M489" s="30" t="s">
        <v>37</v>
      </c>
      <c r="N489" s="34"/>
    </row>
    <row r="490" s="1" customFormat="true" ht="22" customHeight="true" spans="1:14">
      <c r="A490" s="18"/>
      <c r="B490" s="17" t="s">
        <v>1005</v>
      </c>
      <c r="C490" s="17"/>
      <c r="D490" s="19" t="s">
        <v>1006</v>
      </c>
      <c r="E490" s="19"/>
      <c r="F490" s="19"/>
      <c r="G490" s="23">
        <f>SUM(G491:G491)</f>
        <v>2</v>
      </c>
      <c r="H490" s="23">
        <f>SUM(H491:H491)</f>
        <v>0</v>
      </c>
      <c r="I490" s="23">
        <f>SUM(I491:I491)</f>
        <v>0</v>
      </c>
      <c r="J490" s="23">
        <f>SUM(J491:J491)</f>
        <v>2</v>
      </c>
      <c r="K490" s="23"/>
      <c r="L490" s="37"/>
      <c r="M490" s="34"/>
      <c r="N490" s="34"/>
    </row>
    <row r="491" s="1" customFormat="true" ht="22" customHeight="true" spans="1:14">
      <c r="A491" s="18"/>
      <c r="B491" s="17"/>
      <c r="C491" s="17"/>
      <c r="D491" s="20">
        <v>43130601</v>
      </c>
      <c r="E491" s="17" t="s">
        <v>1007</v>
      </c>
      <c r="F491" s="17" t="s">
        <v>1008</v>
      </c>
      <c r="G491" s="26">
        <f>H491+I491+J491</f>
        <v>2</v>
      </c>
      <c r="H491" s="28"/>
      <c r="I491" s="28"/>
      <c r="J491" s="28">
        <v>2</v>
      </c>
      <c r="K491" s="28"/>
      <c r="L491" s="16"/>
      <c r="M491" s="30" t="s">
        <v>37</v>
      </c>
      <c r="N491" s="34"/>
    </row>
    <row r="492" s="1" customFormat="true" ht="22" customHeight="true" spans="1:14">
      <c r="A492" s="18"/>
      <c r="B492" s="17" t="s">
        <v>1009</v>
      </c>
      <c r="C492" s="17"/>
      <c r="D492" s="19" t="s">
        <v>1010</v>
      </c>
      <c r="E492" s="19"/>
      <c r="F492" s="19"/>
      <c r="G492" s="23">
        <f>SUM(G493:G493)</f>
        <v>3</v>
      </c>
      <c r="H492" s="23">
        <f>SUM(H493:H493)</f>
        <v>0</v>
      </c>
      <c r="I492" s="23">
        <f>SUM(I493:I493)</f>
        <v>0</v>
      </c>
      <c r="J492" s="23">
        <f>SUM(J493:J493)</f>
        <v>3</v>
      </c>
      <c r="K492" s="23"/>
      <c r="L492" s="38"/>
      <c r="M492" s="34"/>
      <c r="N492" s="34"/>
    </row>
    <row r="493" s="1" customFormat="true" ht="22" customHeight="true" spans="1:14">
      <c r="A493" s="18"/>
      <c r="B493" s="17"/>
      <c r="C493" s="17"/>
      <c r="D493" s="20">
        <v>43130701</v>
      </c>
      <c r="E493" s="17" t="s">
        <v>1011</v>
      </c>
      <c r="F493" s="17" t="s">
        <v>1012</v>
      </c>
      <c r="G493" s="26">
        <f>H493+I493+J493</f>
        <v>3</v>
      </c>
      <c r="H493" s="28"/>
      <c r="I493" s="28"/>
      <c r="J493" s="28">
        <v>3</v>
      </c>
      <c r="K493" s="28"/>
      <c r="L493" s="16"/>
      <c r="M493" s="30" t="s">
        <v>37</v>
      </c>
      <c r="N493" s="34"/>
    </row>
  </sheetData>
  <mergeCells count="285">
    <mergeCell ref="A2:N2"/>
    <mergeCell ref="H4:J4"/>
    <mergeCell ref="A7:F7"/>
    <mergeCell ref="A8:F8"/>
    <mergeCell ref="E9:F9"/>
    <mergeCell ref="E10:F10"/>
    <mergeCell ref="E11:F11"/>
    <mergeCell ref="A12:D12"/>
    <mergeCell ref="E12:F12"/>
    <mergeCell ref="A13:F13"/>
    <mergeCell ref="A14:F14"/>
    <mergeCell ref="B15:F15"/>
    <mergeCell ref="C16:F16"/>
    <mergeCell ref="D110:F110"/>
    <mergeCell ref="D117:F117"/>
    <mergeCell ref="B122:F122"/>
    <mergeCell ref="C123:F123"/>
    <mergeCell ref="D137:F137"/>
    <mergeCell ref="D140:F140"/>
    <mergeCell ref="D143:F143"/>
    <mergeCell ref="D146:F146"/>
    <mergeCell ref="D149:F149"/>
    <mergeCell ref="D153:F153"/>
    <mergeCell ref="D158:F158"/>
    <mergeCell ref="B160:F160"/>
    <mergeCell ref="C161:F161"/>
    <mergeCell ref="D173:F173"/>
    <mergeCell ref="D175:F175"/>
    <mergeCell ref="D177:F177"/>
    <mergeCell ref="D180:F180"/>
    <mergeCell ref="B184:F184"/>
    <mergeCell ref="C185:F185"/>
    <mergeCell ref="D194:F194"/>
    <mergeCell ref="D198:F198"/>
    <mergeCell ref="D201:F201"/>
    <mergeCell ref="B204:F204"/>
    <mergeCell ref="C205:F205"/>
    <mergeCell ref="D215:F215"/>
    <mergeCell ref="D218:F218"/>
    <mergeCell ref="D222:F222"/>
    <mergeCell ref="D227:F227"/>
    <mergeCell ref="D230:F230"/>
    <mergeCell ref="D233:F233"/>
    <mergeCell ref="B235:F235"/>
    <mergeCell ref="C236:F236"/>
    <mergeCell ref="D248:F248"/>
    <mergeCell ref="D251:F251"/>
    <mergeCell ref="D253:F253"/>
    <mergeCell ref="D257:F257"/>
    <mergeCell ref="D260:F260"/>
    <mergeCell ref="D263:F263"/>
    <mergeCell ref="B265:F265"/>
    <mergeCell ref="C266:F266"/>
    <mergeCell ref="D281:F281"/>
    <mergeCell ref="D284:F284"/>
    <mergeCell ref="D288:F288"/>
    <mergeCell ref="D291:F291"/>
    <mergeCell ref="D295:F295"/>
    <mergeCell ref="D299:F299"/>
    <mergeCell ref="D303:F303"/>
    <mergeCell ref="B308:F308"/>
    <mergeCell ref="C309:F309"/>
    <mergeCell ref="D315:F315"/>
    <mergeCell ref="D318:F318"/>
    <mergeCell ref="B320:F320"/>
    <mergeCell ref="C321:F321"/>
    <mergeCell ref="D328:F328"/>
    <mergeCell ref="D333:F333"/>
    <mergeCell ref="D338:F338"/>
    <mergeCell ref="D342:F342"/>
    <mergeCell ref="B345:F345"/>
    <mergeCell ref="C346:F346"/>
    <mergeCell ref="D357:F357"/>
    <mergeCell ref="D359:F359"/>
    <mergeCell ref="D365:F365"/>
    <mergeCell ref="D368:F368"/>
    <mergeCell ref="D372:F372"/>
    <mergeCell ref="D375:F375"/>
    <mergeCell ref="D378:F378"/>
    <mergeCell ref="D380:F380"/>
    <mergeCell ref="B382:F382"/>
    <mergeCell ref="C383:F383"/>
    <mergeCell ref="D393:F393"/>
    <mergeCell ref="D396:F396"/>
    <mergeCell ref="D399:F399"/>
    <mergeCell ref="D402:F402"/>
    <mergeCell ref="D405:F405"/>
    <mergeCell ref="D409:F409"/>
    <mergeCell ref="D411:F411"/>
    <mergeCell ref="B413:F413"/>
    <mergeCell ref="C414:F414"/>
    <mergeCell ref="D424:F424"/>
    <mergeCell ref="D427:F427"/>
    <mergeCell ref="D431:F431"/>
    <mergeCell ref="D433:F433"/>
    <mergeCell ref="D436:F436"/>
    <mergeCell ref="D440:F440"/>
    <mergeCell ref="D442:F442"/>
    <mergeCell ref="D445:F445"/>
    <mergeCell ref="D447:F447"/>
    <mergeCell ref="D449:F449"/>
    <mergeCell ref="D451:F451"/>
    <mergeCell ref="B453:F453"/>
    <mergeCell ref="C454:F454"/>
    <mergeCell ref="D463:F463"/>
    <mergeCell ref="D466:F466"/>
    <mergeCell ref="D468:F468"/>
    <mergeCell ref="D472:F472"/>
    <mergeCell ref="B475:F475"/>
    <mergeCell ref="D476:F476"/>
    <mergeCell ref="D482:F482"/>
    <mergeCell ref="D484:F484"/>
    <mergeCell ref="D487:F487"/>
    <mergeCell ref="D490:F490"/>
    <mergeCell ref="D492:F492"/>
    <mergeCell ref="A15:A29"/>
    <mergeCell ref="A30:A57"/>
    <mergeCell ref="A58:A85"/>
    <mergeCell ref="A86:A112"/>
    <mergeCell ref="A113:A121"/>
    <mergeCell ref="A122:A139"/>
    <mergeCell ref="A140:A159"/>
    <mergeCell ref="A160:A168"/>
    <mergeCell ref="A169:A183"/>
    <mergeCell ref="A184:A197"/>
    <mergeCell ref="A198:A203"/>
    <mergeCell ref="A204:A226"/>
    <mergeCell ref="A227:A234"/>
    <mergeCell ref="A235:A252"/>
    <mergeCell ref="A253:A264"/>
    <mergeCell ref="A265:A280"/>
    <mergeCell ref="A281:A307"/>
    <mergeCell ref="A308:A319"/>
    <mergeCell ref="A320:A334"/>
    <mergeCell ref="A335:A344"/>
    <mergeCell ref="A345:A362"/>
    <mergeCell ref="A363:A381"/>
    <mergeCell ref="A382:A390"/>
    <mergeCell ref="A391:A412"/>
    <mergeCell ref="A413:A417"/>
    <mergeCell ref="A418:A444"/>
    <mergeCell ref="A445:A452"/>
    <mergeCell ref="A453:A471"/>
    <mergeCell ref="A472:A474"/>
    <mergeCell ref="A475:A493"/>
    <mergeCell ref="B16:B29"/>
    <mergeCell ref="B30:B57"/>
    <mergeCell ref="B58:B85"/>
    <mergeCell ref="B86:B109"/>
    <mergeCell ref="B123:B136"/>
    <mergeCell ref="B161:B168"/>
    <mergeCell ref="B169:B172"/>
    <mergeCell ref="B185:B193"/>
    <mergeCell ref="B205:B214"/>
    <mergeCell ref="B236:B247"/>
    <mergeCell ref="B266:B280"/>
    <mergeCell ref="B309:B314"/>
    <mergeCell ref="B321:B327"/>
    <mergeCell ref="B346:B356"/>
    <mergeCell ref="B383:B390"/>
    <mergeCell ref="B391:B392"/>
    <mergeCell ref="B414:B417"/>
    <mergeCell ref="B418:B423"/>
    <mergeCell ref="B454:B462"/>
    <mergeCell ref="C17:C27"/>
    <mergeCell ref="C28:C29"/>
    <mergeCell ref="C30:C40"/>
    <mergeCell ref="C41:C50"/>
    <mergeCell ref="C51:C57"/>
    <mergeCell ref="C58:C67"/>
    <mergeCell ref="C68:C85"/>
    <mergeCell ref="C86:C94"/>
    <mergeCell ref="C95:C109"/>
    <mergeCell ref="C124:C128"/>
    <mergeCell ref="C129:C130"/>
    <mergeCell ref="C131:C134"/>
    <mergeCell ref="C162:C163"/>
    <mergeCell ref="C164:C168"/>
    <mergeCell ref="C170:C172"/>
    <mergeCell ref="C186:C188"/>
    <mergeCell ref="C189:C193"/>
    <mergeCell ref="C207:C209"/>
    <mergeCell ref="C210:C214"/>
    <mergeCell ref="C237:C246"/>
    <mergeCell ref="C267:C268"/>
    <mergeCell ref="C269:C280"/>
    <mergeCell ref="C310:C313"/>
    <mergeCell ref="C322:C326"/>
    <mergeCell ref="C347:C351"/>
    <mergeCell ref="C352:C356"/>
    <mergeCell ref="C384:C388"/>
    <mergeCell ref="C389:C390"/>
    <mergeCell ref="C391:C392"/>
    <mergeCell ref="C415:C417"/>
    <mergeCell ref="C418:C423"/>
    <mergeCell ref="C455:C462"/>
    <mergeCell ref="G4:G6"/>
    <mergeCell ref="H5:H6"/>
    <mergeCell ref="I5:I6"/>
    <mergeCell ref="J5:J6"/>
    <mergeCell ref="M4:M6"/>
    <mergeCell ref="N4:N6"/>
    <mergeCell ref="A4:F6"/>
    <mergeCell ref="K4:L6"/>
    <mergeCell ref="B146:C148"/>
    <mergeCell ref="B140:C142"/>
    <mergeCell ref="B143:C145"/>
    <mergeCell ref="B260:C262"/>
    <mergeCell ref="B230:C232"/>
    <mergeCell ref="B396:C398"/>
    <mergeCell ref="B399:C401"/>
    <mergeCell ref="B375:C377"/>
    <mergeCell ref="B402:C404"/>
    <mergeCell ref="B201:C203"/>
    <mergeCell ref="B487:C489"/>
    <mergeCell ref="B492:C493"/>
    <mergeCell ref="B447:C448"/>
    <mergeCell ref="B449:C450"/>
    <mergeCell ref="B451:C452"/>
    <mergeCell ref="B380:C381"/>
    <mergeCell ref="B411:C412"/>
    <mergeCell ref="B175:C176"/>
    <mergeCell ref="B117:C121"/>
    <mergeCell ref="B158:C159"/>
    <mergeCell ref="B149:C152"/>
    <mergeCell ref="B153:C157"/>
    <mergeCell ref="B137:C139"/>
    <mergeCell ref="B215:C217"/>
    <mergeCell ref="B177:C179"/>
    <mergeCell ref="B180:C183"/>
    <mergeCell ref="B288:C290"/>
    <mergeCell ref="B257:C259"/>
    <mergeCell ref="B263:C264"/>
    <mergeCell ref="B222:C226"/>
    <mergeCell ref="B227:C229"/>
    <mergeCell ref="B233:C234"/>
    <mergeCell ref="B248:C250"/>
    <mergeCell ref="B295:C298"/>
    <mergeCell ref="B251:C252"/>
    <mergeCell ref="B253:C256"/>
    <mergeCell ref="B405:C408"/>
    <mergeCell ref="B472:C474"/>
    <mergeCell ref="B482:C483"/>
    <mergeCell ref="B490:C491"/>
    <mergeCell ref="B393:C395"/>
    <mergeCell ref="B372:C374"/>
    <mergeCell ref="B281:C283"/>
    <mergeCell ref="B291:C294"/>
    <mergeCell ref="B445:C446"/>
    <mergeCell ref="B378:C379"/>
    <mergeCell ref="B409:C410"/>
    <mergeCell ref="B299:C302"/>
    <mergeCell ref="B303:C307"/>
    <mergeCell ref="B284:C287"/>
    <mergeCell ref="B342:C344"/>
    <mergeCell ref="B357:C358"/>
    <mergeCell ref="B365:C367"/>
    <mergeCell ref="B368:C371"/>
    <mergeCell ref="B315:C317"/>
    <mergeCell ref="B318:C319"/>
    <mergeCell ref="B328:C332"/>
    <mergeCell ref="B194:C197"/>
    <mergeCell ref="B198:C200"/>
    <mergeCell ref="B431:C432"/>
    <mergeCell ref="B466:C467"/>
    <mergeCell ref="B468:C471"/>
    <mergeCell ref="B476:C481"/>
    <mergeCell ref="B424:C426"/>
    <mergeCell ref="B484:C486"/>
    <mergeCell ref="B427:C430"/>
    <mergeCell ref="B440:C441"/>
    <mergeCell ref="B433:C435"/>
    <mergeCell ref="B463:C465"/>
    <mergeCell ref="B436:C439"/>
    <mergeCell ref="B442:C444"/>
    <mergeCell ref="B173:C174"/>
    <mergeCell ref="A9:D11"/>
    <mergeCell ref="B363:C364"/>
    <mergeCell ref="B359:C362"/>
    <mergeCell ref="B110:C112"/>
    <mergeCell ref="B113:C116"/>
    <mergeCell ref="B218:C221"/>
    <mergeCell ref="B333:C334"/>
    <mergeCell ref="B335:C337"/>
    <mergeCell ref="B338:C341"/>
  </mergeCells>
  <conditionalFormatting sqref="D148">
    <cfRule type="duplicateValues" dxfId="0" priority="16"/>
  </conditionalFormatting>
  <conditionalFormatting sqref="D182">
    <cfRule type="duplicateValues" dxfId="0" priority="3"/>
  </conditionalFormatting>
  <conditionalFormatting sqref="D192">
    <cfRule type="duplicateValues" dxfId="0" priority="4"/>
  </conditionalFormatting>
  <conditionalFormatting sqref="D217">
    <cfRule type="duplicateValues" dxfId="0" priority="5"/>
  </conditionalFormatting>
  <conditionalFormatting sqref="D306">
    <cfRule type="duplicateValues" dxfId="0" priority="19"/>
  </conditionalFormatting>
  <conditionalFormatting sqref="D314">
    <cfRule type="duplicateValues" dxfId="0" priority="2"/>
  </conditionalFormatting>
  <conditionalFormatting sqref="D350">
    <cfRule type="duplicateValues" dxfId="0" priority="17"/>
  </conditionalFormatting>
  <conditionalFormatting sqref="D363">
    <cfRule type="duplicateValues" dxfId="0" priority="18"/>
  </conditionalFormatting>
  <conditionalFormatting sqref="D422">
    <cfRule type="duplicateValues" dxfId="0" priority="10"/>
  </conditionalFormatting>
  <conditionalFormatting sqref="D426">
    <cfRule type="duplicateValues" dxfId="0" priority="8"/>
  </conditionalFormatting>
  <conditionalFormatting sqref="D428">
    <cfRule type="duplicateValues" dxfId="0" priority="15"/>
  </conditionalFormatting>
  <conditionalFormatting sqref="D432">
    <cfRule type="duplicateValues" dxfId="0" priority="1"/>
  </conditionalFormatting>
  <conditionalFormatting sqref="D438">
    <cfRule type="duplicateValues" dxfId="0" priority="11"/>
  </conditionalFormatting>
  <conditionalFormatting sqref="D441">
    <cfRule type="duplicateValues" dxfId="0" priority="9"/>
  </conditionalFormatting>
  <conditionalFormatting sqref="D450">
    <cfRule type="duplicateValues" dxfId="0" priority="13"/>
  </conditionalFormatting>
  <conditionalFormatting sqref="D229:D230">
    <cfRule type="duplicateValues" dxfId="0" priority="7"/>
  </conditionalFormatting>
  <conditionalFormatting sqref="D231:D232">
    <cfRule type="duplicateValues" dxfId="0" priority="6"/>
  </conditionalFormatting>
  <conditionalFormatting sqref="D429:D430">
    <cfRule type="duplicateValues" dxfId="0" priority="12"/>
  </conditionalFormatting>
  <conditionalFormatting sqref="D448:D449">
    <cfRule type="duplicateValues" dxfId="0" priority="14"/>
  </conditionalFormatting>
  <pageMargins left="0.393055555555556" right="0.393055555555556" top="0.590277777777778" bottom="0.393055555555556" header="0.298611111111111" footer="0.298611111111111"/>
  <pageSetup paperSize="9" scale="7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AHFI</dc:creator>
  <cp:lastModifiedBy>kylin</cp:lastModifiedBy>
  <dcterms:created xsi:type="dcterms:W3CDTF">2021-11-25T09:32:00Z</dcterms:created>
  <cp:lastPrinted>2021-12-14T11:34:00Z</cp:lastPrinted>
  <dcterms:modified xsi:type="dcterms:W3CDTF">2022-05-06T15:31:59Z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