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0490" windowHeight="7710" tabRatio="799"/>
  </bookViews>
  <sheets>
    <sheet name="汇总表" sheetId="1" r:id="rId1"/>
    <sheet name="第三批普通国省道养护资金切块" sheetId="18" r:id="rId2"/>
    <sheet name="养护工程增量部分" sheetId="19" r:id="rId3"/>
    <sheet name="农村公路日常养护" sheetId="17" r:id="rId4"/>
    <sheet name="原水运局原下属困难企业补贴" sheetId="16" r:id="rId5"/>
    <sheet name="站场物流园区" sheetId="21" r:id="rId6"/>
  </sheets>
  <definedNames>
    <definedName name="_xlnm.Print_Area" localSheetId="0">汇总表!$A$1:$C$10</definedName>
    <definedName name="_xlnm.Print_Titles" localSheetId="3">农村公路日常养护!$1:$4</definedName>
    <definedName name="_xlnm.Print_Titles" localSheetId="2">养护工程增量部分!$1:$4</definedName>
    <definedName name="_xlnm.Print_Titles" localSheetId="5">站场物流园区!$1:$4</definedName>
  </definedNames>
  <calcPr calcId="145621"/>
</workbook>
</file>

<file path=xl/calcChain.xml><?xml version="1.0" encoding="utf-8"?>
<calcChain xmlns="http://schemas.openxmlformats.org/spreadsheetml/2006/main">
  <c r="B5" i="1" l="1"/>
  <c r="D37" i="21"/>
  <c r="D32" i="21"/>
  <c r="D20" i="21"/>
  <c r="D7" i="21"/>
  <c r="D6" i="21" s="1"/>
  <c r="D5" i="21" l="1"/>
  <c r="C5" i="19"/>
  <c r="D21" i="18" l="1"/>
  <c r="B21" i="18" s="1"/>
  <c r="D20" i="18"/>
  <c r="B20" i="18" s="1"/>
  <c r="D19" i="18"/>
  <c r="B19" i="18" s="1"/>
  <c r="D18" i="18"/>
  <c r="B18" i="18" s="1"/>
  <c r="D17" i="18"/>
  <c r="B17" i="18" s="1"/>
  <c r="D16" i="18"/>
  <c r="B16" i="18" s="1"/>
  <c r="D15" i="18"/>
  <c r="B15" i="18" s="1"/>
  <c r="D14" i="18"/>
  <c r="B14" i="18" s="1"/>
  <c r="D13" i="18"/>
  <c r="B13" i="18" s="1"/>
  <c r="D12" i="18"/>
  <c r="B12" i="18" s="1"/>
  <c r="D11" i="18"/>
  <c r="B11" i="18" s="1"/>
  <c r="D10" i="18"/>
  <c r="B10" i="18" s="1"/>
  <c r="D9" i="18"/>
  <c r="B9" i="18" s="1"/>
  <c r="D8" i="18"/>
  <c r="B8" i="18" s="1"/>
  <c r="B7" i="18"/>
  <c r="J6" i="18"/>
  <c r="H6" i="18"/>
  <c r="G6" i="18"/>
  <c r="F6" i="18"/>
  <c r="E6" i="18"/>
  <c r="D6" i="18"/>
  <c r="C6" i="18"/>
  <c r="B6" i="18" l="1"/>
  <c r="C5" i="17" l="1"/>
</calcChain>
</file>

<file path=xl/sharedStrings.xml><?xml version="1.0" encoding="utf-8"?>
<sst xmlns="http://schemas.openxmlformats.org/spreadsheetml/2006/main" count="439" uniqueCount="225">
  <si>
    <t>附件1</t>
  </si>
  <si>
    <t>单位：万元</t>
  </si>
  <si>
    <t>项目名称</t>
  </si>
  <si>
    <t>金额</t>
  </si>
  <si>
    <t>备注</t>
  </si>
  <si>
    <t>合计</t>
  </si>
  <si>
    <t>怀化市</t>
  </si>
  <si>
    <t>永州市</t>
  </si>
  <si>
    <t>张家界市</t>
  </si>
  <si>
    <t>邵阳市</t>
  </si>
  <si>
    <t>长沙市</t>
  </si>
  <si>
    <t>浏阳市</t>
  </si>
  <si>
    <t>宁乡市</t>
  </si>
  <si>
    <t>株洲市</t>
  </si>
  <si>
    <t>攸县</t>
  </si>
  <si>
    <t>茶陵县</t>
  </si>
  <si>
    <t>炎陵县</t>
  </si>
  <si>
    <t>醴陵市</t>
  </si>
  <si>
    <t>湘潭市</t>
  </si>
  <si>
    <t>湘潭县</t>
  </si>
  <si>
    <t>湘乡市</t>
  </si>
  <si>
    <t>韶山市</t>
  </si>
  <si>
    <t>衡阳市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</si>
  <si>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</si>
  <si>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</si>
  <si>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</si>
  <si>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</si>
  <si>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</si>
  <si>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</si>
  <si>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</si>
  <si>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邵东市</t>
  </si>
  <si>
    <t>新邵县</t>
  </si>
  <si>
    <t>邵阳县</t>
  </si>
  <si>
    <t>隆回县</t>
  </si>
  <si>
    <t>洞口县</t>
  </si>
  <si>
    <t>绥宁县</t>
  </si>
  <si>
    <t>新宁县</t>
  </si>
  <si>
    <t>武冈市</t>
  </si>
  <si>
    <t>岳阳市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</si>
  <si>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</si>
  <si>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</si>
  <si>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</si>
  <si>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</si>
  <si>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</si>
  <si>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</si>
  <si>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</si>
  <si>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安乡县</t>
  </si>
  <si>
    <t>汉寿县</t>
  </si>
  <si>
    <t>澧县</t>
  </si>
  <si>
    <t>临澧县</t>
  </si>
  <si>
    <t>桃源县</t>
  </si>
  <si>
    <t>石门县</t>
  </si>
  <si>
    <t>津市市</t>
  </si>
  <si>
    <t>慈利县</t>
  </si>
  <si>
    <t>桑植县</t>
  </si>
  <si>
    <t>益阳市</t>
  </si>
  <si>
    <t>南县</t>
  </si>
  <si>
    <t>桃江县</t>
  </si>
  <si>
    <t>安化县</t>
  </si>
  <si>
    <t>沅江市</t>
  </si>
  <si>
    <t>郴州市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</si>
  <si>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</si>
  <si>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</si>
  <si>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</si>
  <si>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</si>
  <si>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</si>
  <si>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</si>
  <si>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</si>
  <si>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</si>
  <si>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</si>
  <si>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东安县</t>
  </si>
  <si>
    <t>双牌县</t>
  </si>
  <si>
    <t>道县</t>
  </si>
  <si>
    <t>江永县</t>
  </si>
  <si>
    <t>宁远县</t>
  </si>
  <si>
    <t>蓝山县</t>
  </si>
  <si>
    <t>新田县</t>
  </si>
  <si>
    <t>中方县</t>
  </si>
  <si>
    <t>沅陵县</t>
  </si>
  <si>
    <t>辰溪县</t>
  </si>
  <si>
    <t>溆浦县</t>
  </si>
  <si>
    <t>会同县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</si>
  <si>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</si>
  <si>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</si>
  <si>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</si>
  <si>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</si>
  <si>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</si>
  <si>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</si>
  <si>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</si>
  <si>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</si>
  <si>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</si>
  <si>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</si>
  <si>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</si>
  <si>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</si>
  <si>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</si>
  <si>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</si>
  <si>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</si>
  <si>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附件3</t>
    <phoneticPr fontId="14" type="noConversion"/>
  </si>
  <si>
    <t>附件2</t>
    <phoneticPr fontId="14" type="noConversion"/>
  </si>
  <si>
    <t>附件4</t>
    <phoneticPr fontId="14" type="noConversion"/>
  </si>
  <si>
    <t>2021年第五批交通运输事业发展专项资金汇总表</t>
    <phoneticPr fontId="14" type="noConversion"/>
  </si>
  <si>
    <t>附件5</t>
    <phoneticPr fontId="14" type="noConversion"/>
  </si>
  <si>
    <t>单位:万元</t>
    <phoneticPr fontId="16" type="noConversion"/>
  </si>
  <si>
    <t>市州</t>
    <phoneticPr fontId="16" type="noConversion"/>
  </si>
  <si>
    <t>县市区</t>
    <phoneticPr fontId="16" type="noConversion"/>
  </si>
  <si>
    <t>金额</t>
    <phoneticPr fontId="16" type="noConversion"/>
  </si>
  <si>
    <t>备注</t>
    <phoneticPr fontId="16" type="noConversion"/>
  </si>
  <si>
    <t>小计</t>
    <phoneticPr fontId="16" type="noConversion"/>
  </si>
  <si>
    <t>市本级</t>
    <phoneticPr fontId="16" type="noConversion"/>
  </si>
  <si>
    <t>其中天心区11元，岳麓区77万元，开福区21万元，雨花区33万元，望城区233万元，长沙县258万元</t>
    <phoneticPr fontId="16" type="noConversion"/>
  </si>
  <si>
    <t>其中荷塘区32万元，芦淞区30万元，石峰区22万元，天元区45万元</t>
    <phoneticPr fontId="16" type="noConversion"/>
  </si>
  <si>
    <t>渌口区</t>
  </si>
  <si>
    <t>其中雨湖区59万元，岳塘区27万元</t>
    <phoneticPr fontId="16" type="noConversion"/>
  </si>
  <si>
    <t>其中珠晖区29万元，雁峰区9万元，石鼓区13万元，蒸湘区15万元，南岳区17万元</t>
    <phoneticPr fontId="16" type="noConversion"/>
  </si>
  <si>
    <t>其中双清区23万元，大祥区34万元，北塔区17万元</t>
    <phoneticPr fontId="16" type="noConversion"/>
  </si>
  <si>
    <t>城步苗族自治县</t>
  </si>
  <si>
    <t>其中岳阳楼区22万元，云溪区65万元，君山区110万元，经济开发区21万元，屈原区61万元</t>
    <phoneticPr fontId="16" type="noConversion"/>
  </si>
  <si>
    <t>其中武陵区48万元，鼎城区316万元，西洞庭区26万元，西湖区15万元</t>
    <phoneticPr fontId="16" type="noConversion"/>
  </si>
  <si>
    <t>其中永定区227万元，武陵源区43万元</t>
    <phoneticPr fontId="16" type="noConversion"/>
  </si>
  <si>
    <t>其中资阳区103万元，赫山区203万元，大通湖区56万元</t>
    <phoneticPr fontId="16" type="noConversion"/>
  </si>
  <si>
    <t>其中北湖区97万元，苏仙区135万元</t>
    <phoneticPr fontId="16" type="noConversion"/>
  </si>
  <si>
    <t>其中零陵区208万元，冷水滩区137万元，回龙圩管理区9万元，金洞管理区50万元</t>
    <phoneticPr fontId="16" type="noConversion"/>
  </si>
  <si>
    <t>祁阳市</t>
  </si>
  <si>
    <t>江华瑶族自治县</t>
  </si>
  <si>
    <t>其中鹤城区38万元</t>
    <phoneticPr fontId="16" type="noConversion"/>
  </si>
  <si>
    <t>麻阳苗族自治县</t>
  </si>
  <si>
    <t>新晃侗族自治县</t>
  </si>
  <si>
    <t>芷江侗族自治县</t>
  </si>
  <si>
    <t>靖州苗族侗族自治县</t>
  </si>
  <si>
    <t>通道侗族自治县</t>
  </si>
  <si>
    <t>洪江区</t>
    <phoneticPr fontId="16" type="noConversion"/>
  </si>
  <si>
    <t>其中娄星区131万元</t>
    <phoneticPr fontId="16" type="noConversion"/>
  </si>
  <si>
    <t>湘西土家族苗族自治州</t>
    <phoneticPr fontId="16" type="noConversion"/>
  </si>
  <si>
    <t>附件4</t>
    <phoneticPr fontId="16" type="noConversion"/>
  </si>
  <si>
    <t>市州</t>
  </si>
  <si>
    <t>总计</t>
  </si>
  <si>
    <t>应急养护中心站</t>
  </si>
  <si>
    <t>路网结构改造</t>
  </si>
  <si>
    <t>路政治超（不停车检测系统）</t>
  </si>
  <si>
    <t>交调站点建设前期经费</t>
  </si>
  <si>
    <t>大中修（路面改善）</t>
  </si>
  <si>
    <t>小计</t>
  </si>
  <si>
    <t>国道危旧桥</t>
  </si>
  <si>
    <t>省道安防工程</t>
  </si>
  <si>
    <t>国道安防示范工程</t>
  </si>
  <si>
    <t>湘西州</t>
  </si>
  <si>
    <t>附件2</t>
    <phoneticPr fontId="16" type="noConversion"/>
  </si>
  <si>
    <t>其中雨湖区46万元，岳塘区53万元</t>
    <phoneticPr fontId="16" type="noConversion"/>
  </si>
  <si>
    <t>其中双清区55万元，大祥区71万元，北塔区54万元</t>
    <phoneticPr fontId="16" type="noConversion"/>
  </si>
  <si>
    <t>其中岳阳楼区24万元，云溪区105万元，君山区83万元，屈原区16万元</t>
    <phoneticPr fontId="16" type="noConversion"/>
  </si>
  <si>
    <t>其中永定区243万元，武陵源区83万元</t>
    <phoneticPr fontId="16" type="noConversion"/>
  </si>
  <si>
    <t>其中北湖区85万元，苏仙区209万元</t>
    <phoneticPr fontId="16" type="noConversion"/>
  </si>
  <si>
    <t>其中鹤城区71万元</t>
    <phoneticPr fontId="16" type="noConversion"/>
  </si>
  <si>
    <t>项目单位</t>
  </si>
  <si>
    <t>附件5</t>
    <phoneticPr fontId="16" type="noConversion"/>
  </si>
  <si>
    <t>2021年度移交企业特殊困难补助资金明细表</t>
    <phoneticPr fontId="16" type="noConversion"/>
  </si>
  <si>
    <t>附件3</t>
    <phoneticPr fontId="16" type="noConversion"/>
  </si>
  <si>
    <t>2021年第三批普通国省道养护资金明细表</t>
    <phoneticPr fontId="16" type="noConversion"/>
  </si>
  <si>
    <t>单位：万元</t>
    <phoneticPr fontId="16" type="noConversion"/>
  </si>
  <si>
    <t>县市区</t>
  </si>
  <si>
    <t>总计</t>
    <phoneticPr fontId="16" type="noConversion"/>
  </si>
  <si>
    <t>长沙市</t>
    <phoneticPr fontId="16" type="noConversion"/>
  </si>
  <si>
    <t>合计</t>
    <phoneticPr fontId="16" type="noConversion"/>
  </si>
  <si>
    <t>市本级</t>
  </si>
  <si>
    <t>小计</t>
    <phoneticPr fontId="16" type="noConversion"/>
  </si>
  <si>
    <t>长沙传化公路港</t>
  </si>
  <si>
    <t>湖南湾田国际物流园</t>
  </si>
  <si>
    <t>望城铜官客运站</t>
  </si>
  <si>
    <t>长沙大河西农产品物流中心</t>
  </si>
  <si>
    <t>株洲市</t>
    <phoneticPr fontId="16" type="noConversion"/>
  </si>
  <si>
    <t>攸县星都物流园</t>
  </si>
  <si>
    <t>湘潭市</t>
    <phoneticPr fontId="16" type="noConversion"/>
  </si>
  <si>
    <t>湘乡万里行综合物流中心</t>
  </si>
  <si>
    <t>武冈汽车西站</t>
  </si>
  <si>
    <t>衡阳市</t>
    <phoneticPr fontId="16" type="noConversion"/>
  </si>
  <si>
    <t>衡阳华新汽车站</t>
  </si>
  <si>
    <t>岳阳市</t>
    <phoneticPr fontId="16" type="noConversion"/>
  </si>
  <si>
    <t>平江长寿客运站</t>
  </si>
  <si>
    <t>汨罗汽车站</t>
  </si>
  <si>
    <t>益阳市</t>
    <phoneticPr fontId="16" type="noConversion"/>
  </si>
  <si>
    <t>安化奎溪客运站</t>
  </si>
  <si>
    <t>常德市</t>
    <phoneticPr fontId="16" type="noConversion"/>
  </si>
  <si>
    <t>汉寿花木兰汽车站</t>
  </si>
  <si>
    <t>安乡三岔河三级客运站</t>
  </si>
  <si>
    <t>郴州市</t>
    <phoneticPr fontId="16" type="noConversion"/>
  </si>
  <si>
    <t>汝城汽车总站</t>
  </si>
  <si>
    <t>临武武源客运站</t>
  </si>
  <si>
    <t>资兴物流中心</t>
  </si>
  <si>
    <t>怀化市</t>
    <phoneticPr fontId="16" type="noConversion"/>
  </si>
  <si>
    <t>溆浦低庄客运北站</t>
  </si>
  <si>
    <t>怀化工业物流园</t>
  </si>
  <si>
    <t>洪江市安江汽车东站</t>
  </si>
  <si>
    <t>通道县溪客运站</t>
  </si>
  <si>
    <t>娄底市</t>
    <phoneticPr fontId="16" type="noConversion"/>
  </si>
  <si>
    <t>娄底市中心汽车站</t>
  </si>
  <si>
    <t>新化大熊山客运站</t>
  </si>
  <si>
    <t>涟源市汽车站</t>
  </si>
  <si>
    <t>湘西土家族苗族自治州</t>
    <phoneticPr fontId="16" type="noConversion"/>
  </si>
  <si>
    <t>合计</t>
    <phoneticPr fontId="16" type="noConversion"/>
  </si>
  <si>
    <t>凤凰客运综合体</t>
  </si>
  <si>
    <t>附件6</t>
    <phoneticPr fontId="14" type="noConversion"/>
  </si>
  <si>
    <t>其中天心区110万元，岳麓区129万元，开福区19万元，雨花区110万元，望城区111万元，长沙县161万元</t>
    <phoneticPr fontId="16" type="noConversion"/>
  </si>
  <si>
    <t>其中荷塘区56万元，芦淞区75万元，石峰区73万元，天元区73万元</t>
    <phoneticPr fontId="16" type="noConversion"/>
  </si>
  <si>
    <t>其中珠晖区44万元，雁峰区51万元，石鼓区101万元，蒸湘区44万元，南岳区48万元</t>
    <phoneticPr fontId="16" type="noConversion"/>
  </si>
  <si>
    <t>其中武陵区79万元，鼎城区244万元，西洞庭区10万元</t>
    <phoneticPr fontId="16" type="noConversion"/>
  </si>
  <si>
    <t>其中资阳区9万元，赫山区224万元，大通湖区49万元</t>
    <phoneticPr fontId="16" type="noConversion"/>
  </si>
  <si>
    <t>其中零陵区240万元，冷水滩区139万元，金洞管理区28万元</t>
    <phoneticPr fontId="16" type="noConversion"/>
  </si>
  <si>
    <t>其中娄星区307万元</t>
    <phoneticPr fontId="16" type="noConversion"/>
  </si>
  <si>
    <t>衡阳市</t>
    <phoneticPr fontId="14" type="noConversion"/>
  </si>
  <si>
    <t>郴州市</t>
    <phoneticPr fontId="14" type="noConversion"/>
  </si>
  <si>
    <t>怀化市</t>
    <phoneticPr fontId="14" type="noConversion"/>
  </si>
  <si>
    <t>常德市</t>
    <phoneticPr fontId="14" type="noConversion"/>
  </si>
  <si>
    <t>湖南省公路事务中心</t>
    <phoneticPr fontId="14" type="noConversion"/>
  </si>
  <si>
    <t>湖南省人民政府国有资产监督管理委员会</t>
    <phoneticPr fontId="14" type="noConversion"/>
  </si>
  <si>
    <t>2021年农村公路养护工程增量补助资金明细表</t>
    <phoneticPr fontId="16" type="noConversion"/>
  </si>
  <si>
    <t>2021年农村公路日常养护省补资金明细表</t>
    <phoneticPr fontId="16" type="noConversion"/>
  </si>
  <si>
    <t>宁乡市</t>
    <phoneticPr fontId="27" type="noConversion"/>
  </si>
  <si>
    <t>2021年站场物流园区补助资金明细表</t>
    <phoneticPr fontId="16" type="noConversion"/>
  </si>
  <si>
    <t>一、2021年第三批普通国省道养护资金明细表</t>
    <phoneticPr fontId="14" type="noConversion"/>
  </si>
  <si>
    <t>二、2021年农村公路养护工程增量补助资金明细表</t>
    <phoneticPr fontId="14" type="noConversion"/>
  </si>
  <si>
    <t>三、2021年农村公路日常养护省补资金明细表</t>
    <phoneticPr fontId="14" type="noConversion"/>
  </si>
  <si>
    <t>四、2021年度移交企业特殊困难补助资金明细表</t>
    <phoneticPr fontId="14" type="noConversion"/>
  </si>
  <si>
    <t>五、2021年站场物流园区补助资金明细表</t>
    <phoneticPr fontId="14" type="noConversion"/>
  </si>
  <si>
    <t>附件6</t>
    <phoneticPr fontId="16" type="noConversion"/>
  </si>
  <si>
    <t>原省交通运输厅移交企业特殊困难补助资金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</si>
</sst>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36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5" fillId="0" borderId="0"/>
    <xf numFmtId="0" fontId="1" fillId="0" borderId="0"/>
    <xf numFmtId="0" fontId="26" fillId="0" borderId="0"/>
    <xf numFmtId="0" fontId="1" fillId="0" borderId="0">
      <alignment vertical="center"/>
    </xf>
  </cellStyleXfs>
  <cellXfs count="8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0" xfId="5"/>
    <xf numFmtId="0" fontId="17" fillId="0" borderId="0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18" fillId="0" borderId="1" xfId="5" applyFont="1" applyBorder="1" applyAlignment="1">
      <alignment horizontal="center" vertical="center"/>
    </xf>
    <xf numFmtId="0" fontId="1" fillId="0" borderId="0" xfId="6" applyAlignment="1">
      <alignment horizontal="center" vertical="center" wrapText="1"/>
    </xf>
    <xf numFmtId="0" fontId="1" fillId="0" borderId="1" xfId="6" applyBorder="1" applyAlignment="1">
      <alignment horizontal="center" vertical="center" wrapText="1"/>
    </xf>
    <xf numFmtId="0" fontId="1" fillId="0" borderId="0" xfId="6" applyAlignment="1">
      <alignment horizontal="right" vertical="center" wrapText="1"/>
    </xf>
    <xf numFmtId="0" fontId="21" fillId="0" borderId="1" xfId="6" applyFont="1" applyBorder="1" applyAlignment="1">
      <alignment horizontal="center" vertical="center" wrapText="1"/>
    </xf>
    <xf numFmtId="0" fontId="22" fillId="0" borderId="1" xfId="6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6" fillId="0" borderId="0" xfId="7" applyAlignment="1">
      <alignment horizontal="center"/>
    </xf>
    <xf numFmtId="0" fontId="26" fillId="0" borderId="0" xfId="7"/>
    <xf numFmtId="0" fontId="1" fillId="0" borderId="0" xfId="7" applyFont="1" applyAlignment="1">
      <alignment horizontal="center"/>
    </xf>
    <xf numFmtId="0" fontId="2" fillId="0" borderId="1" xfId="7" applyNumberFormat="1" applyFont="1" applyFill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49" fontId="25" fillId="0" borderId="1" xfId="7" applyNumberFormat="1" applyFont="1" applyFill="1" applyBorder="1" applyAlignment="1" applyProtection="1">
      <alignment horizontal="center" vertical="center" wrapText="1"/>
    </xf>
    <xf numFmtId="0" fontId="25" fillId="0" borderId="1" xfId="7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2" fillId="0" borderId="1" xfId="7" applyNumberFormat="1" applyFont="1" applyFill="1" applyBorder="1" applyAlignment="1" applyProtection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" fillId="0" borderId="0" xfId="6" applyFont="1" applyAlignment="1">
      <alignment horizontal="left" vertical="center" wrapText="1"/>
    </xf>
    <xf numFmtId="176" fontId="2" fillId="2" borderId="1" xfId="5" applyNumberFormat="1" applyFont="1" applyFill="1" applyBorder="1" applyAlignment="1">
      <alignment horizontal="center" vertical="center" wrapText="1"/>
    </xf>
    <xf numFmtId="0" fontId="9" fillId="0" borderId="1" xfId="5" applyFont="1" applyBorder="1" applyAlignment="1">
      <alignment wrapText="1"/>
    </xf>
    <xf numFmtId="176" fontId="29" fillId="2" borderId="1" xfId="5" applyNumberFormat="1" applyFont="1" applyFill="1" applyBorder="1" applyAlignment="1">
      <alignment horizontal="center" vertical="center" wrapText="1"/>
    </xf>
    <xf numFmtId="0" fontId="9" fillId="0" borderId="1" xfId="5" applyFont="1" applyBorder="1"/>
    <xf numFmtId="176" fontId="9" fillId="2" borderId="1" xfId="5" applyNumberFormat="1" applyFont="1" applyFill="1" applyBorder="1" applyAlignment="1">
      <alignment horizontal="center" vertical="center" wrapText="1"/>
    </xf>
    <xf numFmtId="0" fontId="30" fillId="0" borderId="1" xfId="5" applyFont="1" applyBorder="1" applyAlignment="1">
      <alignment horizontal="center" vertical="center" wrapText="1"/>
    </xf>
    <xf numFmtId="0" fontId="1" fillId="0" borderId="0" xfId="5" applyFont="1"/>
    <xf numFmtId="0" fontId="31" fillId="0" borderId="0" xfId="5" applyFont="1" applyFill="1" applyBorder="1" applyAlignment="1">
      <alignment horizontal="center" vertical="center" wrapText="1"/>
    </xf>
    <xf numFmtId="0" fontId="32" fillId="0" borderId="0" xfId="5" applyFont="1" applyFill="1" applyBorder="1" applyAlignment="1">
      <alignment horizontal="right" vertical="center" wrapText="1"/>
    </xf>
    <xf numFmtId="0" fontId="33" fillId="0" borderId="1" xfId="5" applyFont="1" applyFill="1" applyBorder="1" applyAlignment="1">
      <alignment horizontal="center" vertical="center" wrapText="1"/>
    </xf>
    <xf numFmtId="0" fontId="33" fillId="0" borderId="1" xfId="5" applyFont="1" applyFill="1" applyBorder="1" applyAlignment="1">
      <alignment horizontal="center" vertical="center"/>
    </xf>
    <xf numFmtId="176" fontId="34" fillId="2" borderId="1" xfId="5" applyNumberFormat="1" applyFont="1" applyFill="1" applyBorder="1" applyAlignment="1">
      <alignment horizontal="center" vertical="center" wrapText="1"/>
    </xf>
    <xf numFmtId="0" fontId="1" fillId="0" borderId="1" xfId="5" applyFont="1" applyBorder="1" applyAlignment="1">
      <alignment wrapText="1"/>
    </xf>
    <xf numFmtId="176" fontId="21" fillId="2" borderId="1" xfId="5" applyNumberFormat="1" applyFont="1" applyFill="1" applyBorder="1" applyAlignment="1">
      <alignment horizontal="center" vertical="center" wrapText="1"/>
    </xf>
    <xf numFmtId="0" fontId="1" fillId="0" borderId="1" xfId="5" applyFont="1" applyBorder="1"/>
    <xf numFmtId="0" fontId="32" fillId="0" borderId="1" xfId="5" applyFont="1" applyBorder="1" applyAlignment="1">
      <alignment horizontal="center" vertical="center"/>
    </xf>
    <xf numFmtId="176" fontId="1" fillId="2" borderId="1" xfId="5" applyNumberFormat="1" applyFont="1" applyFill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5" fillId="0" borderId="0" xfId="0" applyFont="1"/>
    <xf numFmtId="0" fontId="1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6" fillId="2" borderId="0" xfId="7" applyFill="1"/>
    <xf numFmtId="0" fontId="2" fillId="2" borderId="1" xfId="7" applyNumberFormat="1" applyFont="1" applyFill="1" applyBorder="1" applyAlignment="1">
      <alignment horizontal="center" vertical="center" wrapText="1"/>
    </xf>
    <xf numFmtId="49" fontId="25" fillId="2" borderId="1" xfId="7" applyNumberFormat="1" applyFont="1" applyFill="1" applyBorder="1" applyAlignment="1" applyProtection="1">
      <alignment horizontal="center" vertical="center" wrapText="1"/>
    </xf>
    <xf numFmtId="0" fontId="12" fillId="2" borderId="1" xfId="7" applyNumberFormat="1" applyFont="1" applyFill="1" applyBorder="1" applyAlignment="1" applyProtection="1">
      <alignment horizontal="center" vertical="center" wrapText="1"/>
    </xf>
    <xf numFmtId="0" fontId="25" fillId="2" borderId="1" xfId="7" applyNumberFormat="1" applyFont="1" applyFill="1" applyBorder="1" applyAlignment="1" applyProtection="1">
      <alignment horizontal="center" vertical="center" wrapText="1"/>
    </xf>
    <xf numFmtId="0" fontId="1" fillId="0" borderId="0" xfId="7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28" fillId="0" borderId="0" xfId="6" applyFont="1" applyAlignment="1">
      <alignment horizontal="center" vertical="center" wrapText="1"/>
    </xf>
    <xf numFmtId="0" fontId="20" fillId="0" borderId="0" xfId="6" applyFont="1" applyAlignment="1">
      <alignment horizontal="right" vertical="center" wrapText="1"/>
    </xf>
    <xf numFmtId="0" fontId="21" fillId="0" borderId="1" xfId="6" applyFont="1" applyBorder="1" applyAlignment="1">
      <alignment horizontal="center" vertical="center" wrapText="1"/>
    </xf>
    <xf numFmtId="0" fontId="21" fillId="0" borderId="2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0" fontId="21" fillId="0" borderId="4" xfId="6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33" fillId="0" borderId="1" xfId="5" applyFont="1" applyFill="1" applyBorder="1" applyAlignment="1">
      <alignment horizontal="center" vertical="center" wrapText="1"/>
    </xf>
    <xf numFmtId="0" fontId="31" fillId="0" borderId="0" xfId="5" applyFont="1" applyFill="1" applyBorder="1" applyAlignment="1">
      <alignment horizontal="center" vertical="center" wrapText="1"/>
    </xf>
    <xf numFmtId="0" fontId="34" fillId="0" borderId="1" xfId="5" applyFont="1" applyFill="1" applyBorder="1" applyAlignment="1">
      <alignment horizontal="center" vertical="center" wrapText="1"/>
    </xf>
    <xf numFmtId="49" fontId="2" fillId="0" borderId="1" xfId="7" applyNumberFormat="1" applyFont="1" applyFill="1" applyBorder="1" applyAlignment="1" applyProtection="1">
      <alignment horizontal="center" vertical="center" wrapText="1"/>
    </xf>
    <xf numFmtId="0" fontId="2" fillId="0" borderId="1" xfId="7" applyNumberFormat="1" applyFont="1" applyFill="1" applyBorder="1" applyAlignment="1" applyProtection="1">
      <alignment horizontal="center" vertical="center" wrapText="1"/>
    </xf>
    <xf numFmtId="0" fontId="35" fillId="0" borderId="0" xfId="7" applyFont="1" applyAlignment="1">
      <alignment horizontal="center" vertical="center"/>
    </xf>
    <xf numFmtId="0" fontId="25" fillId="0" borderId="1" xfId="7" applyNumberFormat="1" applyFont="1" applyFill="1" applyBorder="1" applyAlignment="1" applyProtection="1">
      <alignment horizontal="center" vertical="center" wrapText="1"/>
    </xf>
  </cellXfs>
  <cellStyles count="9">
    <cellStyle name="常规" xfId="0" builtinId="0"/>
    <cellStyle name="常规 10" xfId="2"/>
    <cellStyle name="常规 2" xfId="4"/>
    <cellStyle name="常规 2 4" xfId="3"/>
    <cellStyle name="常规 3" xfId="5"/>
    <cellStyle name="常规 4" xfId="6"/>
    <cellStyle name="常规 4 3 2 17" xfId="8"/>
    <cellStyle name="常规 5" xfId="7"/>
    <cellStyle name="普通_活用表_亿元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0"/>
  <sheetViews>
    <sheetView tabSelected="1" workbookViewId="0">
      <selection activeCell="A4" sqref="A4"/>
    </sheetView>
  </sheetViews>
  <sheetFormatPr defaultColWidth="9" defaultRowHeight="14.25"/>
  <cols>
    <col min="1" max="1" width="39" style="7" customWidth="1"/>
    <col min="2" max="3" width="22.625" style="8" customWidth="1"/>
    <col min="4" max="5" width="9" style="7"/>
    <col min="6" max="6" width="9.625" style="7" bestFit="1" customWidth="1"/>
    <col min="7" max="16382" width="9" style="7"/>
  </cols>
  <sheetData>
    <row r="1" spans="1:3" ht="25.5" customHeight="1">
      <c r="A1" s="9" t="s">
        <v>0</v>
      </c>
    </row>
    <row r="2" spans="1:3" ht="39" customHeight="1">
      <c r="A2" s="69" t="s">
        <v>100</v>
      </c>
      <c r="B2" s="69"/>
      <c r="C2" s="69"/>
    </row>
    <row r="3" spans="1:3" ht="25.5" customHeight="1">
      <c r="A3" s="10"/>
      <c r="B3" s="11"/>
      <c r="C3" s="12" t="s">
        <v>1</v>
      </c>
    </row>
    <row r="4" spans="1:3" s="5" customFormat="1" ht="45.75" customHeight="1">
      <c r="A4" s="1" t="s">
        <v>2</v>
      </c>
      <c r="B4" s="1" t="s">
        <v>3</v>
      </c>
      <c r="C4" s="1" t="s">
        <v>4</v>
      </c>
    </row>
    <row r="5" spans="1:3" s="6" customFormat="1" ht="45.75" customHeight="1">
      <c r="A5" s="1" t="s">
        <v>5</v>
      </c>
      <c r="B5" s="2">
        <f>SUM(B6:B10)</f>
        <v>56443.74</v>
      </c>
      <c r="C5" s="1"/>
    </row>
    <row r="6" spans="1:3" s="6" customFormat="1" ht="45.75" customHeight="1">
      <c r="A6" s="13" t="s">
        <v>218</v>
      </c>
      <c r="B6" s="4">
        <v>15294.09</v>
      </c>
      <c r="C6" s="14" t="s">
        <v>98</v>
      </c>
    </row>
    <row r="7" spans="1:3" s="6" customFormat="1" ht="45.75" customHeight="1">
      <c r="A7" s="13" t="s">
        <v>219</v>
      </c>
      <c r="B7" s="4">
        <v>18161</v>
      </c>
      <c r="C7" s="14" t="s">
        <v>97</v>
      </c>
    </row>
    <row r="8" spans="1:3" s="6" customFormat="1" ht="45.75" customHeight="1">
      <c r="A8" s="13" t="s">
        <v>220</v>
      </c>
      <c r="B8" s="4">
        <v>22059</v>
      </c>
      <c r="C8" s="14" t="s">
        <v>99</v>
      </c>
    </row>
    <row r="9" spans="1:3" ht="45.75" customHeight="1">
      <c r="A9" s="13" t="s">
        <v>221</v>
      </c>
      <c r="B9" s="4">
        <v>929.65</v>
      </c>
      <c r="C9" s="3" t="s">
        <v>101</v>
      </c>
    </row>
    <row r="10" spans="1:3" ht="45.75" customHeight="1">
      <c r="A10" s="35" t="s">
        <v>222</v>
      </c>
      <c r="B10" s="3">
        <v>0</v>
      </c>
      <c r="C10" s="3" t="s">
        <v>200</v>
      </c>
    </row>
  </sheetData>
  <mergeCells count="1">
    <mergeCell ref="A2:C2"/>
  </mergeCells>
  <phoneticPr fontId="14" type="noConversion"/>
  <printOptions horizontalCentered="1"/>
  <pageMargins left="0.59055118110236204" right="0.35433070866141703" top="0.59055118110236204" bottom="0.35433070866141703" header="0.15748031496063" footer="0.11811023622047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4" sqref="A4:A5"/>
    </sheetView>
  </sheetViews>
  <sheetFormatPr defaultColWidth="9" defaultRowHeight="13.5"/>
  <cols>
    <col min="1" max="1" width="11" style="19" customWidth="1"/>
    <col min="2" max="2" width="11.25" style="19" customWidth="1"/>
    <col min="3" max="4" width="10.25" style="19" customWidth="1"/>
    <col min="5" max="5" width="10.875" style="19" customWidth="1"/>
    <col min="6" max="7" width="9" style="19"/>
    <col min="8" max="8" width="9.875" style="19" customWidth="1"/>
    <col min="9" max="9" width="7.375" style="19" customWidth="1"/>
    <col min="10" max="10" width="9.75" style="19" customWidth="1"/>
    <col min="11" max="16384" width="9" style="19"/>
  </cols>
  <sheetData>
    <row r="1" spans="1:11" ht="26.25" customHeight="1">
      <c r="A1" s="38" t="s">
        <v>146</v>
      </c>
    </row>
    <row r="2" spans="1:11" ht="41.25" customHeight="1">
      <c r="A2" s="70" t="s">
        <v>157</v>
      </c>
      <c r="B2" s="70"/>
      <c r="C2" s="70"/>
      <c r="D2" s="70"/>
      <c r="E2" s="70"/>
      <c r="F2" s="70"/>
      <c r="G2" s="70"/>
      <c r="H2" s="70"/>
      <c r="I2" s="70"/>
      <c r="J2" s="70"/>
    </row>
    <row r="3" spans="1:11" ht="17.25" customHeight="1">
      <c r="H3" s="71" t="s">
        <v>1</v>
      </c>
      <c r="I3" s="71"/>
      <c r="J3" s="71"/>
    </row>
    <row r="4" spans="1:11" ht="24.75" customHeight="1">
      <c r="A4" s="72" t="s">
        <v>134</v>
      </c>
      <c r="B4" s="72" t="s">
        <v>135</v>
      </c>
      <c r="C4" s="72" t="s">
        <v>136</v>
      </c>
      <c r="D4" s="73" t="s">
        <v>137</v>
      </c>
      <c r="E4" s="74"/>
      <c r="F4" s="74"/>
      <c r="G4" s="75"/>
      <c r="H4" s="72" t="s">
        <v>138</v>
      </c>
      <c r="I4" s="76" t="s">
        <v>139</v>
      </c>
      <c r="J4" s="72" t="s">
        <v>140</v>
      </c>
    </row>
    <row r="5" spans="1:11" ht="51" customHeight="1">
      <c r="A5" s="72"/>
      <c r="B5" s="72"/>
      <c r="C5" s="72"/>
      <c r="D5" s="22" t="s">
        <v>141</v>
      </c>
      <c r="E5" s="22" t="s">
        <v>142</v>
      </c>
      <c r="F5" s="22" t="s">
        <v>143</v>
      </c>
      <c r="G5" s="22" t="s">
        <v>144</v>
      </c>
      <c r="H5" s="72"/>
      <c r="I5" s="77"/>
      <c r="J5" s="72"/>
      <c r="K5" s="21"/>
    </row>
    <row r="6" spans="1:11" ht="30" customHeight="1">
      <c r="A6" s="22" t="s">
        <v>5</v>
      </c>
      <c r="B6" s="22">
        <f>SUM(B7:B21)</f>
        <v>15294.089999999998</v>
      </c>
      <c r="C6" s="22">
        <f t="shared" ref="C6:H6" si="0">SUM(C8:C21)</f>
        <v>2800</v>
      </c>
      <c r="D6" s="22">
        <f t="shared" si="0"/>
        <v>5099.2699999999995</v>
      </c>
      <c r="E6" s="22">
        <f t="shared" si="0"/>
        <v>386</v>
      </c>
      <c r="F6" s="22">
        <f t="shared" si="0"/>
        <v>653</v>
      </c>
      <c r="G6" s="22">
        <f>SUM(G8:G21)</f>
        <v>4060.27</v>
      </c>
      <c r="H6" s="22">
        <f t="shared" si="0"/>
        <v>5898</v>
      </c>
      <c r="I6" s="22">
        <v>80</v>
      </c>
      <c r="J6" s="22">
        <f>SUM(J8:J21)</f>
        <v>1416.8199999999995</v>
      </c>
    </row>
    <row r="7" spans="1:11" ht="30" customHeight="1">
      <c r="A7" s="22" t="s">
        <v>212</v>
      </c>
      <c r="B7" s="22">
        <f>I7</f>
        <v>80</v>
      </c>
      <c r="C7" s="22"/>
      <c r="D7" s="22"/>
      <c r="E7" s="22"/>
      <c r="F7" s="22"/>
      <c r="G7" s="22"/>
      <c r="H7" s="22"/>
      <c r="I7" s="22">
        <v>80</v>
      </c>
      <c r="J7" s="22"/>
    </row>
    <row r="8" spans="1:11" ht="23.25" customHeight="1">
      <c r="A8" s="23" t="s">
        <v>10</v>
      </c>
      <c r="B8" s="22">
        <f>C8+D8+H8+J8</f>
        <v>1125.06</v>
      </c>
      <c r="C8" s="20">
        <v>200</v>
      </c>
      <c r="D8" s="20">
        <f>E8+F8+G8</f>
        <v>13</v>
      </c>
      <c r="E8" s="20">
        <v>13</v>
      </c>
      <c r="F8" s="20"/>
      <c r="G8" s="20"/>
      <c r="H8" s="20">
        <v>794</v>
      </c>
      <c r="I8" s="20"/>
      <c r="J8" s="20">
        <v>118.06</v>
      </c>
    </row>
    <row r="9" spans="1:11" ht="23.25" customHeight="1">
      <c r="A9" s="23" t="s">
        <v>13</v>
      </c>
      <c r="B9" s="22">
        <f t="shared" ref="B9:B21" si="1">C9+D9+H9+J9</f>
        <v>542.05999999999995</v>
      </c>
      <c r="C9" s="20">
        <v>200</v>
      </c>
      <c r="D9" s="20">
        <f t="shared" ref="D9:D21" si="2">E9+F9+G9</f>
        <v>44</v>
      </c>
      <c r="E9" s="20">
        <v>44</v>
      </c>
      <c r="F9" s="20"/>
      <c r="G9" s="20"/>
      <c r="H9" s="20">
        <v>180</v>
      </c>
      <c r="I9" s="20"/>
      <c r="J9" s="20">
        <v>118.06</v>
      </c>
    </row>
    <row r="10" spans="1:11" ht="23.25" customHeight="1">
      <c r="A10" s="23" t="s">
        <v>18</v>
      </c>
      <c r="B10" s="22">
        <f t="shared" si="1"/>
        <v>1113.81</v>
      </c>
      <c r="C10" s="20">
        <v>200</v>
      </c>
      <c r="D10" s="20">
        <f t="shared" si="2"/>
        <v>435.74</v>
      </c>
      <c r="E10" s="20">
        <v>31</v>
      </c>
      <c r="F10" s="20">
        <v>4</v>
      </c>
      <c r="G10" s="20">
        <v>400.74</v>
      </c>
      <c r="H10" s="20">
        <v>360</v>
      </c>
      <c r="I10" s="20"/>
      <c r="J10" s="20">
        <v>118.07</v>
      </c>
    </row>
    <row r="11" spans="1:11" ht="23.25" customHeight="1">
      <c r="A11" s="23" t="s">
        <v>22</v>
      </c>
      <c r="B11" s="22">
        <f t="shared" si="1"/>
        <v>1903.76</v>
      </c>
      <c r="C11" s="20">
        <v>200</v>
      </c>
      <c r="D11" s="20">
        <f t="shared" si="2"/>
        <v>687.69</v>
      </c>
      <c r="E11" s="20">
        <v>0</v>
      </c>
      <c r="F11" s="20"/>
      <c r="G11" s="20">
        <v>687.69</v>
      </c>
      <c r="H11" s="20">
        <v>898</v>
      </c>
      <c r="I11" s="20"/>
      <c r="J11" s="20">
        <v>118.07</v>
      </c>
    </row>
    <row r="12" spans="1:11" ht="23.25" customHeight="1">
      <c r="A12" s="23" t="s">
        <v>9</v>
      </c>
      <c r="B12" s="22">
        <f t="shared" si="1"/>
        <v>711.06999999999994</v>
      </c>
      <c r="C12" s="20">
        <v>200</v>
      </c>
      <c r="D12" s="20">
        <f t="shared" si="2"/>
        <v>34</v>
      </c>
      <c r="E12" s="20">
        <v>17</v>
      </c>
      <c r="F12" s="20">
        <v>17</v>
      </c>
      <c r="G12" s="20"/>
      <c r="H12" s="20">
        <v>359</v>
      </c>
      <c r="I12" s="20"/>
      <c r="J12" s="20">
        <v>118.07</v>
      </c>
    </row>
    <row r="13" spans="1:11" ht="23.25" customHeight="1">
      <c r="A13" s="23" t="s">
        <v>38</v>
      </c>
      <c r="B13" s="22">
        <f t="shared" si="1"/>
        <v>1616.27</v>
      </c>
      <c r="C13" s="20">
        <v>200</v>
      </c>
      <c r="D13" s="20">
        <f t="shared" si="2"/>
        <v>1159.2</v>
      </c>
      <c r="E13" s="20">
        <v>0</v>
      </c>
      <c r="F13" s="20"/>
      <c r="G13" s="20">
        <v>1159.2</v>
      </c>
      <c r="H13" s="20">
        <v>139</v>
      </c>
      <c r="I13" s="20"/>
      <c r="J13" s="20">
        <v>118.07</v>
      </c>
    </row>
    <row r="14" spans="1:11" ht="23.25" customHeight="1">
      <c r="A14" s="23" t="s">
        <v>45</v>
      </c>
      <c r="B14" s="22">
        <f t="shared" si="1"/>
        <v>968.06999999999994</v>
      </c>
      <c r="C14" s="20">
        <v>200</v>
      </c>
      <c r="D14" s="20">
        <f t="shared" si="2"/>
        <v>45</v>
      </c>
      <c r="E14" s="20">
        <v>45</v>
      </c>
      <c r="F14" s="20"/>
      <c r="G14" s="20"/>
      <c r="H14" s="20">
        <v>605</v>
      </c>
      <c r="I14" s="20"/>
      <c r="J14" s="20">
        <v>118.07</v>
      </c>
    </row>
    <row r="15" spans="1:11" ht="23.25" customHeight="1">
      <c r="A15" s="23" t="s">
        <v>8</v>
      </c>
      <c r="B15" s="22">
        <f t="shared" si="1"/>
        <v>730.06999999999994</v>
      </c>
      <c r="C15" s="20">
        <v>200</v>
      </c>
      <c r="D15" s="20">
        <f t="shared" si="2"/>
        <v>32</v>
      </c>
      <c r="E15" s="20">
        <v>32</v>
      </c>
      <c r="F15" s="20"/>
      <c r="G15" s="20"/>
      <c r="H15" s="20">
        <v>380</v>
      </c>
      <c r="I15" s="20"/>
      <c r="J15" s="20">
        <v>118.07</v>
      </c>
    </row>
    <row r="16" spans="1:11" ht="23.25" customHeight="1">
      <c r="A16" s="23" t="s">
        <v>55</v>
      </c>
      <c r="B16" s="22">
        <f t="shared" si="1"/>
        <v>2777.8199999999997</v>
      </c>
      <c r="C16" s="20">
        <v>200</v>
      </c>
      <c r="D16" s="20">
        <f t="shared" si="2"/>
        <v>1677.82</v>
      </c>
      <c r="E16" s="20">
        <v>70</v>
      </c>
      <c r="F16" s="20">
        <v>261</v>
      </c>
      <c r="G16" s="20">
        <v>1346.82</v>
      </c>
      <c r="H16" s="20">
        <v>900</v>
      </c>
      <c r="I16" s="20"/>
      <c r="J16" s="20"/>
    </row>
    <row r="17" spans="1:10" ht="23.25" customHeight="1">
      <c r="A17" s="23" t="s">
        <v>60</v>
      </c>
      <c r="B17" s="22">
        <f t="shared" si="1"/>
        <v>1134.51</v>
      </c>
      <c r="C17" s="20">
        <v>200</v>
      </c>
      <c r="D17" s="20">
        <f t="shared" si="2"/>
        <v>476.44</v>
      </c>
      <c r="E17" s="20">
        <v>35</v>
      </c>
      <c r="F17" s="20">
        <v>171</v>
      </c>
      <c r="G17" s="20">
        <v>270.44</v>
      </c>
      <c r="H17" s="20">
        <v>340</v>
      </c>
      <c r="I17" s="20"/>
      <c r="J17" s="20">
        <v>118.07</v>
      </c>
    </row>
    <row r="18" spans="1:10" ht="23.25" customHeight="1">
      <c r="A18" s="23" t="s">
        <v>7</v>
      </c>
      <c r="B18" s="22">
        <f t="shared" si="1"/>
        <v>595.06999999999994</v>
      </c>
      <c r="C18" s="20">
        <v>200</v>
      </c>
      <c r="D18" s="20">
        <f t="shared" si="2"/>
        <v>249</v>
      </c>
      <c r="E18" s="20">
        <v>79</v>
      </c>
      <c r="F18" s="20">
        <v>170</v>
      </c>
      <c r="G18" s="20"/>
      <c r="H18" s="20">
        <v>28</v>
      </c>
      <c r="I18" s="20"/>
      <c r="J18" s="20">
        <v>118.07</v>
      </c>
    </row>
    <row r="19" spans="1:10" ht="23.25" customHeight="1">
      <c r="A19" s="23" t="s">
        <v>6</v>
      </c>
      <c r="B19" s="22">
        <f t="shared" si="1"/>
        <v>1213.45</v>
      </c>
      <c r="C19" s="20">
        <v>200</v>
      </c>
      <c r="D19" s="20">
        <f t="shared" si="2"/>
        <v>215.38</v>
      </c>
      <c r="E19" s="20">
        <v>20</v>
      </c>
      <c r="F19" s="20"/>
      <c r="G19" s="20">
        <v>195.38</v>
      </c>
      <c r="H19" s="20">
        <v>680</v>
      </c>
      <c r="I19" s="20"/>
      <c r="J19" s="20">
        <v>118.07</v>
      </c>
    </row>
    <row r="20" spans="1:10" ht="23.25" customHeight="1">
      <c r="A20" s="23" t="s">
        <v>83</v>
      </c>
      <c r="B20" s="22">
        <f t="shared" si="1"/>
        <v>160</v>
      </c>
      <c r="C20" s="20">
        <v>200</v>
      </c>
      <c r="D20" s="20">
        <f t="shared" si="2"/>
        <v>0</v>
      </c>
      <c r="E20" s="20">
        <v>0</v>
      </c>
      <c r="F20" s="20"/>
      <c r="G20" s="20"/>
      <c r="H20" s="20">
        <v>-40</v>
      </c>
      <c r="I20" s="20"/>
      <c r="J20" s="20"/>
    </row>
    <row r="21" spans="1:10" ht="23.25" customHeight="1">
      <c r="A21" s="23" t="s">
        <v>145</v>
      </c>
      <c r="B21" s="22">
        <f t="shared" si="1"/>
        <v>623.06999999999994</v>
      </c>
      <c r="C21" s="20">
        <v>200</v>
      </c>
      <c r="D21" s="20">
        <f t="shared" si="2"/>
        <v>30</v>
      </c>
      <c r="E21" s="20">
        <v>0</v>
      </c>
      <c r="F21" s="20">
        <v>30</v>
      </c>
      <c r="G21" s="20"/>
      <c r="H21" s="20">
        <v>275</v>
      </c>
      <c r="I21" s="20"/>
      <c r="J21" s="20">
        <v>118.07</v>
      </c>
    </row>
  </sheetData>
  <mergeCells count="9">
    <mergeCell ref="A2:J2"/>
    <mergeCell ref="H3:J3"/>
    <mergeCell ref="A4:A5"/>
    <mergeCell ref="B4:B5"/>
    <mergeCell ref="C4:C5"/>
    <mergeCell ref="D4:G4"/>
    <mergeCell ref="H4:H5"/>
    <mergeCell ref="I4:I5"/>
    <mergeCell ref="J4:J5"/>
  </mergeCells>
  <phoneticPr fontId="14" type="noConversion"/>
  <printOptions horizontalCentered="1"/>
  <pageMargins left="0.35416666666666702" right="0.156944444444444" top="0.74803149606299202" bottom="0.74803149606299202" header="0.31496062992126" footer="0.31496062992126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workbookViewId="0">
      <selection activeCell="A4" sqref="A4"/>
    </sheetView>
  </sheetViews>
  <sheetFormatPr defaultColWidth="9" defaultRowHeight="13.5"/>
  <cols>
    <col min="1" max="1" width="10.75" style="15" customWidth="1"/>
    <col min="2" max="2" width="20.5" style="15" customWidth="1"/>
    <col min="3" max="3" width="21.625" style="15" customWidth="1"/>
    <col min="4" max="4" width="28.75" style="15" customWidth="1"/>
    <col min="5" max="16384" width="9" style="15"/>
  </cols>
  <sheetData>
    <row r="1" spans="1:4" ht="20.25" customHeight="1">
      <c r="A1" s="15" t="s">
        <v>156</v>
      </c>
    </row>
    <row r="2" spans="1:4" ht="43.5" customHeight="1">
      <c r="A2" s="78" t="s">
        <v>214</v>
      </c>
      <c r="B2" s="78"/>
      <c r="C2" s="78"/>
      <c r="D2" s="78"/>
    </row>
    <row r="3" spans="1:4" ht="22.5">
      <c r="A3" s="16"/>
      <c r="B3" s="16"/>
      <c r="C3" s="16"/>
      <c r="D3" s="68" t="s">
        <v>102</v>
      </c>
    </row>
    <row r="4" spans="1:4" ht="25.5" customHeight="1">
      <c r="A4" s="37" t="s">
        <v>103</v>
      </c>
      <c r="B4" s="17" t="s">
        <v>104</v>
      </c>
      <c r="C4" s="37" t="s">
        <v>105</v>
      </c>
      <c r="D4" s="17" t="s">
        <v>106</v>
      </c>
    </row>
    <row r="5" spans="1:4" ht="25.5" customHeight="1">
      <c r="A5" s="79" t="s">
        <v>5</v>
      </c>
      <c r="B5" s="79"/>
      <c r="C5" s="39">
        <f>C6+C10+C17+C22+C31+C42+C50+C59+C63+C69+C80+C91+C104+C110</f>
        <v>18161</v>
      </c>
      <c r="D5" s="40"/>
    </row>
    <row r="6" spans="1:4" ht="25.5" customHeight="1">
      <c r="A6" s="80" t="s">
        <v>10</v>
      </c>
      <c r="B6" s="37" t="s">
        <v>107</v>
      </c>
      <c r="C6" s="41">
        <v>1028</v>
      </c>
      <c r="D6" s="42"/>
    </row>
    <row r="7" spans="1:4" ht="36">
      <c r="A7" s="80"/>
      <c r="B7" s="18" t="s">
        <v>108</v>
      </c>
      <c r="C7" s="43">
        <v>640</v>
      </c>
      <c r="D7" s="44" t="s">
        <v>201</v>
      </c>
    </row>
    <row r="8" spans="1:4" ht="25.5" customHeight="1">
      <c r="A8" s="80"/>
      <c r="B8" s="18" t="s">
        <v>11</v>
      </c>
      <c r="C8" s="43">
        <v>141</v>
      </c>
      <c r="D8" s="44"/>
    </row>
    <row r="9" spans="1:4" ht="25.5" customHeight="1">
      <c r="A9" s="80"/>
      <c r="B9" s="18" t="s">
        <v>12</v>
      </c>
      <c r="C9" s="43">
        <v>247</v>
      </c>
      <c r="D9" s="44"/>
    </row>
    <row r="10" spans="1:4" ht="25.5" customHeight="1">
      <c r="A10" s="80" t="s">
        <v>13</v>
      </c>
      <c r="B10" s="37" t="s">
        <v>107</v>
      </c>
      <c r="C10" s="41">
        <v>1109</v>
      </c>
      <c r="D10" s="44"/>
    </row>
    <row r="11" spans="1:4" ht="37.5" customHeight="1">
      <c r="A11" s="80"/>
      <c r="B11" s="18" t="s">
        <v>108</v>
      </c>
      <c r="C11" s="43">
        <v>277</v>
      </c>
      <c r="D11" s="44" t="s">
        <v>202</v>
      </c>
    </row>
    <row r="12" spans="1:4" ht="25.5" customHeight="1">
      <c r="A12" s="80"/>
      <c r="B12" s="18" t="s">
        <v>111</v>
      </c>
      <c r="C12" s="43">
        <v>172</v>
      </c>
      <c r="D12" s="44"/>
    </row>
    <row r="13" spans="1:4" ht="25.5" customHeight="1">
      <c r="A13" s="80"/>
      <c r="B13" s="18" t="s">
        <v>14</v>
      </c>
      <c r="C13" s="43">
        <v>221</v>
      </c>
      <c r="D13" s="44"/>
    </row>
    <row r="14" spans="1:4" ht="25.5" customHeight="1">
      <c r="A14" s="80"/>
      <c r="B14" s="18" t="s">
        <v>15</v>
      </c>
      <c r="C14" s="43">
        <v>162</v>
      </c>
      <c r="D14" s="44"/>
    </row>
    <row r="15" spans="1:4" ht="25.5" customHeight="1">
      <c r="A15" s="80"/>
      <c r="B15" s="18" t="s">
        <v>16</v>
      </c>
      <c r="C15" s="43">
        <v>42</v>
      </c>
      <c r="D15" s="44"/>
    </row>
    <row r="16" spans="1:4" ht="25.5" customHeight="1">
      <c r="A16" s="80"/>
      <c r="B16" s="18" t="s">
        <v>17</v>
      </c>
      <c r="C16" s="43">
        <v>235</v>
      </c>
      <c r="D16" s="44"/>
    </row>
    <row r="17" spans="1:4" ht="25.5" customHeight="1">
      <c r="A17" s="80" t="s">
        <v>18</v>
      </c>
      <c r="B17" s="37" t="s">
        <v>107</v>
      </c>
      <c r="C17" s="41">
        <v>650</v>
      </c>
      <c r="D17" s="44"/>
    </row>
    <row r="18" spans="1:4" ht="25.5" customHeight="1">
      <c r="A18" s="80"/>
      <c r="B18" s="18" t="s">
        <v>108</v>
      </c>
      <c r="C18" s="43">
        <v>99</v>
      </c>
      <c r="D18" s="44" t="s">
        <v>147</v>
      </c>
    </row>
    <row r="19" spans="1:4" ht="25.5" customHeight="1">
      <c r="A19" s="80"/>
      <c r="B19" s="18" t="s">
        <v>19</v>
      </c>
      <c r="C19" s="43">
        <v>241</v>
      </c>
      <c r="D19" s="44"/>
    </row>
    <row r="20" spans="1:4" ht="25.5" customHeight="1">
      <c r="A20" s="80"/>
      <c r="B20" s="18" t="s">
        <v>20</v>
      </c>
      <c r="C20" s="43">
        <v>234</v>
      </c>
      <c r="D20" s="44"/>
    </row>
    <row r="21" spans="1:4" ht="25.5" customHeight="1">
      <c r="A21" s="80"/>
      <c r="B21" s="18" t="s">
        <v>21</v>
      </c>
      <c r="C21" s="43">
        <v>76</v>
      </c>
      <c r="D21" s="44"/>
    </row>
    <row r="22" spans="1:4" ht="25.5" customHeight="1">
      <c r="A22" s="80" t="s">
        <v>208</v>
      </c>
      <c r="B22" s="37" t="s">
        <v>107</v>
      </c>
      <c r="C22" s="41">
        <v>1862</v>
      </c>
      <c r="D22" s="44"/>
    </row>
    <row r="23" spans="1:4" ht="47.25" customHeight="1">
      <c r="A23" s="80"/>
      <c r="B23" s="18" t="s">
        <v>108</v>
      </c>
      <c r="C23" s="43">
        <v>288</v>
      </c>
      <c r="D23" s="44" t="s">
        <v>203</v>
      </c>
    </row>
    <row r="24" spans="1:4" ht="25.5" customHeight="1">
      <c r="A24" s="80"/>
      <c r="B24" s="18" t="s">
        <v>23</v>
      </c>
      <c r="C24" s="43">
        <v>363</v>
      </c>
      <c r="D24" s="44"/>
    </row>
    <row r="25" spans="1:4" ht="25.5" customHeight="1">
      <c r="A25" s="80"/>
      <c r="B25" s="18" t="s">
        <v>24</v>
      </c>
      <c r="C25" s="43">
        <v>275</v>
      </c>
      <c r="D25" s="44"/>
    </row>
    <row r="26" spans="1:4" ht="25.5" customHeight="1">
      <c r="A26" s="80"/>
      <c r="B26" s="18" t="s">
        <v>25</v>
      </c>
      <c r="C26" s="43">
        <v>150</v>
      </c>
      <c r="D26" s="44"/>
    </row>
    <row r="27" spans="1:4" ht="25.5" customHeight="1">
      <c r="A27" s="80" t="s">
        <v>208</v>
      </c>
      <c r="B27" s="18" t="s">
        <v>26</v>
      </c>
      <c r="C27" s="43">
        <v>162</v>
      </c>
      <c r="D27" s="44"/>
    </row>
    <row r="28" spans="1:4" ht="25.5" customHeight="1">
      <c r="A28" s="80"/>
      <c r="B28" s="18" t="s">
        <v>27</v>
      </c>
      <c r="C28" s="43">
        <v>154</v>
      </c>
      <c r="D28" s="44"/>
    </row>
    <row r="29" spans="1:4" ht="25.5" customHeight="1">
      <c r="A29" s="80"/>
      <c r="B29" s="18" t="s">
        <v>28</v>
      </c>
      <c r="C29" s="43">
        <v>277</v>
      </c>
      <c r="D29" s="44"/>
    </row>
    <row r="30" spans="1:4" ht="25.5" customHeight="1">
      <c r="A30" s="80"/>
      <c r="B30" s="18" t="s">
        <v>29</v>
      </c>
      <c r="C30" s="43">
        <v>193</v>
      </c>
      <c r="D30" s="44"/>
    </row>
    <row r="31" spans="1:4" ht="25.5" customHeight="1">
      <c r="A31" s="80" t="s">
        <v>9</v>
      </c>
      <c r="B31" s="37" t="s">
        <v>107</v>
      </c>
      <c r="C31" s="41">
        <v>2183</v>
      </c>
      <c r="D31" s="44"/>
    </row>
    <row r="32" spans="1:4" ht="25.5" customHeight="1">
      <c r="A32" s="80"/>
      <c r="B32" s="18" t="s">
        <v>108</v>
      </c>
      <c r="C32" s="43">
        <v>180</v>
      </c>
      <c r="D32" s="44" t="s">
        <v>148</v>
      </c>
    </row>
    <row r="33" spans="1:4" ht="25.5" customHeight="1">
      <c r="A33" s="80"/>
      <c r="B33" s="18" t="s">
        <v>30</v>
      </c>
      <c r="C33" s="43">
        <v>336</v>
      </c>
      <c r="D33" s="44"/>
    </row>
    <row r="34" spans="1:4" ht="25.5" customHeight="1">
      <c r="A34" s="80"/>
      <c r="B34" s="18" t="s">
        <v>31</v>
      </c>
      <c r="C34" s="43">
        <v>306</v>
      </c>
      <c r="D34" s="44"/>
    </row>
    <row r="35" spans="1:4" ht="25.5" customHeight="1">
      <c r="A35" s="80"/>
      <c r="B35" s="18" t="s">
        <v>32</v>
      </c>
      <c r="C35" s="43">
        <v>199</v>
      </c>
      <c r="D35" s="44"/>
    </row>
    <row r="36" spans="1:4" ht="25.5" customHeight="1">
      <c r="A36" s="80"/>
      <c r="B36" s="18" t="s">
        <v>33</v>
      </c>
      <c r="C36" s="43">
        <v>193</v>
      </c>
      <c r="D36" s="44"/>
    </row>
    <row r="37" spans="1:4" ht="25.5" customHeight="1">
      <c r="A37" s="80"/>
      <c r="B37" s="18" t="s">
        <v>34</v>
      </c>
      <c r="C37" s="43">
        <v>275</v>
      </c>
      <c r="D37" s="44"/>
    </row>
    <row r="38" spans="1:4" ht="25.5" customHeight="1">
      <c r="A38" s="80"/>
      <c r="B38" s="18" t="s">
        <v>35</v>
      </c>
      <c r="C38" s="43">
        <v>186</v>
      </c>
      <c r="D38" s="44"/>
    </row>
    <row r="39" spans="1:4" ht="25.5" customHeight="1">
      <c r="A39" s="80"/>
      <c r="B39" s="18" t="s">
        <v>36</v>
      </c>
      <c r="C39" s="43">
        <v>122</v>
      </c>
      <c r="D39" s="44"/>
    </row>
    <row r="40" spans="1:4" ht="25.5" customHeight="1">
      <c r="A40" s="80"/>
      <c r="B40" s="18" t="s">
        <v>115</v>
      </c>
      <c r="C40" s="43">
        <v>148</v>
      </c>
      <c r="D40" s="44"/>
    </row>
    <row r="41" spans="1:4" ht="25.5" customHeight="1">
      <c r="A41" s="80"/>
      <c r="B41" s="18" t="s">
        <v>37</v>
      </c>
      <c r="C41" s="43">
        <v>238</v>
      </c>
      <c r="D41" s="44"/>
    </row>
    <row r="42" spans="1:4" ht="25.5" customHeight="1">
      <c r="A42" s="80" t="s">
        <v>38</v>
      </c>
      <c r="B42" s="37" t="s">
        <v>107</v>
      </c>
      <c r="C42" s="41">
        <v>1671</v>
      </c>
      <c r="D42" s="44"/>
    </row>
    <row r="43" spans="1:4" ht="25.5" customHeight="1">
      <c r="A43" s="80"/>
      <c r="B43" s="18" t="s">
        <v>108</v>
      </c>
      <c r="C43" s="43">
        <v>228</v>
      </c>
      <c r="D43" s="44" t="s">
        <v>149</v>
      </c>
    </row>
    <row r="44" spans="1:4" ht="25.5" customHeight="1">
      <c r="A44" s="80"/>
      <c r="B44" s="18" t="s">
        <v>39</v>
      </c>
      <c r="C44" s="43">
        <v>238</v>
      </c>
      <c r="D44" s="44"/>
    </row>
    <row r="45" spans="1:4" ht="25.5" customHeight="1">
      <c r="A45" s="80"/>
      <c r="B45" s="18" t="s">
        <v>40</v>
      </c>
      <c r="C45" s="43">
        <v>227</v>
      </c>
      <c r="D45" s="44"/>
    </row>
    <row r="46" spans="1:4" ht="25.5" customHeight="1">
      <c r="A46" s="80"/>
      <c r="B46" s="18" t="s">
        <v>41</v>
      </c>
      <c r="C46" s="43">
        <v>254</v>
      </c>
      <c r="D46" s="44"/>
    </row>
    <row r="47" spans="1:4" ht="25.5" customHeight="1">
      <c r="A47" s="80"/>
      <c r="B47" s="18" t="s">
        <v>42</v>
      </c>
      <c r="C47" s="43">
        <v>336</v>
      </c>
      <c r="D47" s="44"/>
    </row>
    <row r="48" spans="1:4" ht="25.5" customHeight="1">
      <c r="A48" s="80"/>
      <c r="B48" s="18" t="s">
        <v>43</v>
      </c>
      <c r="C48" s="43">
        <v>265</v>
      </c>
      <c r="D48" s="44"/>
    </row>
    <row r="49" spans="1:4" ht="25.5" customHeight="1">
      <c r="A49" s="80"/>
      <c r="B49" s="18" t="s">
        <v>44</v>
      </c>
      <c r="C49" s="43">
        <v>123</v>
      </c>
      <c r="D49" s="44"/>
    </row>
    <row r="50" spans="1:4" ht="25.5" customHeight="1">
      <c r="A50" s="80" t="s">
        <v>45</v>
      </c>
      <c r="B50" s="37" t="s">
        <v>107</v>
      </c>
      <c r="C50" s="41">
        <v>1608</v>
      </c>
      <c r="D50" s="44"/>
    </row>
    <row r="51" spans="1:4" ht="25.5" customHeight="1">
      <c r="A51" s="80"/>
      <c r="B51" s="18" t="s">
        <v>108</v>
      </c>
      <c r="C51" s="43">
        <v>333</v>
      </c>
      <c r="D51" s="44" t="s">
        <v>204</v>
      </c>
    </row>
    <row r="52" spans="1:4" ht="25.5" customHeight="1">
      <c r="A52" s="80"/>
      <c r="B52" s="18" t="s">
        <v>46</v>
      </c>
      <c r="C52" s="43">
        <v>220</v>
      </c>
      <c r="D52" s="44"/>
    </row>
    <row r="53" spans="1:4" ht="25.5" customHeight="1">
      <c r="A53" s="80"/>
      <c r="B53" s="18" t="s">
        <v>47</v>
      </c>
      <c r="C53" s="43">
        <v>131</v>
      </c>
      <c r="D53" s="44"/>
    </row>
    <row r="54" spans="1:4" ht="25.5" customHeight="1">
      <c r="A54" s="80"/>
      <c r="B54" s="18" t="s">
        <v>48</v>
      </c>
      <c r="C54" s="43">
        <v>162</v>
      </c>
      <c r="D54" s="44"/>
    </row>
    <row r="55" spans="1:4" ht="25.5" customHeight="1">
      <c r="A55" s="80"/>
      <c r="B55" s="18" t="s">
        <v>49</v>
      </c>
      <c r="C55" s="43">
        <v>215</v>
      </c>
      <c r="D55" s="44"/>
    </row>
    <row r="56" spans="1:4" ht="25.5" customHeight="1">
      <c r="A56" s="80"/>
      <c r="B56" s="18" t="s">
        <v>50</v>
      </c>
      <c r="C56" s="43">
        <v>246</v>
      </c>
      <c r="D56" s="44"/>
    </row>
    <row r="57" spans="1:4" ht="25.5" customHeight="1">
      <c r="A57" s="80"/>
      <c r="B57" s="18" t="s">
        <v>51</v>
      </c>
      <c r="C57" s="43">
        <v>177</v>
      </c>
      <c r="D57" s="44"/>
    </row>
    <row r="58" spans="1:4" ht="25.5" customHeight="1">
      <c r="A58" s="80"/>
      <c r="B58" s="18" t="s">
        <v>52</v>
      </c>
      <c r="C58" s="43">
        <v>124</v>
      </c>
      <c r="D58" s="44"/>
    </row>
    <row r="59" spans="1:4" ht="25.5" customHeight="1">
      <c r="A59" s="80" t="s">
        <v>8</v>
      </c>
      <c r="B59" s="37" t="s">
        <v>107</v>
      </c>
      <c r="C59" s="41">
        <v>662</v>
      </c>
      <c r="D59" s="44"/>
    </row>
    <row r="60" spans="1:4" ht="25.5" customHeight="1">
      <c r="A60" s="80"/>
      <c r="B60" s="18" t="s">
        <v>108</v>
      </c>
      <c r="C60" s="43">
        <v>326</v>
      </c>
      <c r="D60" s="44" t="s">
        <v>150</v>
      </c>
    </row>
    <row r="61" spans="1:4" ht="25.5" customHeight="1">
      <c r="A61" s="80"/>
      <c r="B61" s="18" t="s">
        <v>53</v>
      </c>
      <c r="C61" s="43">
        <v>221</v>
      </c>
      <c r="D61" s="44"/>
    </row>
    <row r="62" spans="1:4" ht="25.5" customHeight="1">
      <c r="A62" s="80"/>
      <c r="B62" s="18" t="s">
        <v>54</v>
      </c>
      <c r="C62" s="43">
        <v>115</v>
      </c>
      <c r="D62" s="44"/>
    </row>
    <row r="63" spans="1:4" ht="25.5" customHeight="1">
      <c r="A63" s="80" t="s">
        <v>55</v>
      </c>
      <c r="B63" s="37" t="s">
        <v>107</v>
      </c>
      <c r="C63" s="41">
        <v>867</v>
      </c>
      <c r="D63" s="44"/>
    </row>
    <row r="64" spans="1:4" ht="25.5" customHeight="1">
      <c r="A64" s="80"/>
      <c r="B64" s="18" t="s">
        <v>108</v>
      </c>
      <c r="C64" s="43">
        <v>282</v>
      </c>
      <c r="D64" s="44" t="s">
        <v>205</v>
      </c>
    </row>
    <row r="65" spans="1:4" ht="25.5" customHeight="1">
      <c r="A65" s="80"/>
      <c r="B65" s="18" t="s">
        <v>56</v>
      </c>
      <c r="C65" s="43">
        <v>129</v>
      </c>
      <c r="D65" s="44"/>
    </row>
    <row r="66" spans="1:4" ht="25.5" customHeight="1">
      <c r="A66" s="80"/>
      <c r="B66" s="18" t="s">
        <v>57</v>
      </c>
      <c r="C66" s="43">
        <v>150</v>
      </c>
      <c r="D66" s="44"/>
    </row>
    <row r="67" spans="1:4" ht="25.5" customHeight="1">
      <c r="A67" s="80"/>
      <c r="B67" s="18" t="s">
        <v>58</v>
      </c>
      <c r="C67" s="43">
        <v>105</v>
      </c>
      <c r="D67" s="44"/>
    </row>
    <row r="68" spans="1:4" ht="25.5" customHeight="1">
      <c r="A68" s="80"/>
      <c r="B68" s="18" t="s">
        <v>59</v>
      </c>
      <c r="C68" s="43">
        <v>201</v>
      </c>
      <c r="D68" s="44"/>
    </row>
    <row r="69" spans="1:4" ht="25.5" customHeight="1">
      <c r="A69" s="80" t="s">
        <v>209</v>
      </c>
      <c r="B69" s="37" t="s">
        <v>107</v>
      </c>
      <c r="C69" s="41">
        <v>1749</v>
      </c>
      <c r="D69" s="44"/>
    </row>
    <row r="70" spans="1:4" ht="25.5" customHeight="1">
      <c r="A70" s="80"/>
      <c r="B70" s="18" t="s">
        <v>108</v>
      </c>
      <c r="C70" s="43">
        <v>294</v>
      </c>
      <c r="D70" s="44" t="s">
        <v>151</v>
      </c>
    </row>
    <row r="71" spans="1:4" ht="25.5" customHeight="1">
      <c r="A71" s="80"/>
      <c r="B71" s="18" t="s">
        <v>61</v>
      </c>
      <c r="C71" s="43">
        <v>275</v>
      </c>
      <c r="D71" s="44"/>
    </row>
    <row r="72" spans="1:4" ht="25.5" customHeight="1">
      <c r="A72" s="80"/>
      <c r="B72" s="18" t="s">
        <v>62</v>
      </c>
      <c r="C72" s="43">
        <v>145</v>
      </c>
      <c r="D72" s="44"/>
    </row>
    <row r="73" spans="1:4" ht="25.5" customHeight="1">
      <c r="A73" s="80" t="s">
        <v>209</v>
      </c>
      <c r="B73" s="18" t="s">
        <v>63</v>
      </c>
      <c r="C73" s="43">
        <v>157</v>
      </c>
      <c r="D73" s="44"/>
    </row>
    <row r="74" spans="1:4" ht="25.5" customHeight="1">
      <c r="A74" s="80"/>
      <c r="B74" s="18" t="s">
        <v>64</v>
      </c>
      <c r="C74" s="43">
        <v>115</v>
      </c>
      <c r="D74" s="44"/>
    </row>
    <row r="75" spans="1:4" ht="25.5" customHeight="1">
      <c r="A75" s="80"/>
      <c r="B75" s="18" t="s">
        <v>65</v>
      </c>
      <c r="C75" s="43">
        <v>80</v>
      </c>
      <c r="D75" s="44"/>
    </row>
    <row r="76" spans="1:4" ht="25.5" customHeight="1">
      <c r="A76" s="80"/>
      <c r="B76" s="18" t="s">
        <v>66</v>
      </c>
      <c r="C76" s="43">
        <v>119</v>
      </c>
      <c r="D76" s="44"/>
    </row>
    <row r="77" spans="1:4" ht="25.5" customHeight="1">
      <c r="A77" s="80"/>
      <c r="B77" s="18" t="s">
        <v>67</v>
      </c>
      <c r="C77" s="43">
        <v>143</v>
      </c>
      <c r="D77" s="44"/>
    </row>
    <row r="78" spans="1:4" ht="25.5" customHeight="1">
      <c r="A78" s="80"/>
      <c r="B78" s="18" t="s">
        <v>68</v>
      </c>
      <c r="C78" s="43">
        <v>163</v>
      </c>
      <c r="D78" s="44"/>
    </row>
    <row r="79" spans="1:4" ht="25.5" customHeight="1">
      <c r="A79" s="80"/>
      <c r="B79" s="18" t="s">
        <v>69</v>
      </c>
      <c r="C79" s="43">
        <v>258</v>
      </c>
      <c r="D79" s="44"/>
    </row>
    <row r="80" spans="1:4" ht="25.5" customHeight="1">
      <c r="A80" s="80" t="s">
        <v>7</v>
      </c>
      <c r="B80" s="37" t="s">
        <v>107</v>
      </c>
      <c r="C80" s="41">
        <v>2095</v>
      </c>
      <c r="D80" s="44"/>
    </row>
    <row r="81" spans="1:4" ht="25.5" customHeight="1">
      <c r="A81" s="80"/>
      <c r="B81" s="18" t="s">
        <v>108</v>
      </c>
      <c r="C81" s="43">
        <v>407</v>
      </c>
      <c r="D81" s="44" t="s">
        <v>206</v>
      </c>
    </row>
    <row r="82" spans="1:4" ht="25.5" customHeight="1">
      <c r="A82" s="80"/>
      <c r="B82" s="18" t="s">
        <v>122</v>
      </c>
      <c r="C82" s="43">
        <v>238</v>
      </c>
      <c r="D82" s="44"/>
    </row>
    <row r="83" spans="1:4" ht="25.5" customHeight="1">
      <c r="A83" s="80"/>
      <c r="B83" s="18" t="s">
        <v>70</v>
      </c>
      <c r="C83" s="43">
        <v>266</v>
      </c>
      <c r="D83" s="44"/>
    </row>
    <row r="84" spans="1:4" ht="25.5" customHeight="1">
      <c r="A84" s="80"/>
      <c r="B84" s="18" t="s">
        <v>71</v>
      </c>
      <c r="C84" s="43">
        <v>102</v>
      </c>
      <c r="D84" s="44"/>
    </row>
    <row r="85" spans="1:4" ht="25.5" customHeight="1">
      <c r="A85" s="80"/>
      <c r="B85" s="18" t="s">
        <v>72</v>
      </c>
      <c r="C85" s="43">
        <v>163</v>
      </c>
      <c r="D85" s="44"/>
    </row>
    <row r="86" spans="1:4" ht="25.5" customHeight="1">
      <c r="A86" s="80"/>
      <c r="B86" s="18" t="s">
        <v>73</v>
      </c>
      <c r="C86" s="43">
        <v>109</v>
      </c>
      <c r="D86" s="44"/>
    </row>
    <row r="87" spans="1:4" ht="25.5" customHeight="1">
      <c r="A87" s="80"/>
      <c r="B87" s="18" t="s">
        <v>74</v>
      </c>
      <c r="C87" s="43">
        <v>165</v>
      </c>
      <c r="D87" s="44"/>
    </row>
    <row r="88" spans="1:4" ht="25.5" customHeight="1">
      <c r="A88" s="80"/>
      <c r="B88" s="18" t="s">
        <v>75</v>
      </c>
      <c r="C88" s="43">
        <v>213</v>
      </c>
      <c r="D88" s="44"/>
    </row>
    <row r="89" spans="1:4" ht="25.5" customHeight="1">
      <c r="A89" s="80"/>
      <c r="B89" s="18" t="s">
        <v>76</v>
      </c>
      <c r="C89" s="43">
        <v>127</v>
      </c>
      <c r="D89" s="44"/>
    </row>
    <row r="90" spans="1:4" ht="25.5" customHeight="1">
      <c r="A90" s="80"/>
      <c r="B90" s="18" t="s">
        <v>123</v>
      </c>
      <c r="C90" s="43">
        <v>305</v>
      </c>
      <c r="D90" s="44"/>
    </row>
    <row r="91" spans="1:4" ht="25.5" customHeight="1">
      <c r="A91" s="80" t="s">
        <v>210</v>
      </c>
      <c r="B91" s="37" t="s">
        <v>107</v>
      </c>
      <c r="C91" s="41">
        <v>682</v>
      </c>
      <c r="D91" s="44"/>
    </row>
    <row r="92" spans="1:4" ht="25.5" customHeight="1">
      <c r="A92" s="80"/>
      <c r="B92" s="18" t="s">
        <v>108</v>
      </c>
      <c r="C92" s="43">
        <v>71</v>
      </c>
      <c r="D92" s="44" t="s">
        <v>152</v>
      </c>
    </row>
    <row r="93" spans="1:4" ht="25.5" customHeight="1">
      <c r="A93" s="80"/>
      <c r="B93" s="18" t="s">
        <v>77</v>
      </c>
      <c r="C93" s="43">
        <v>42</v>
      </c>
      <c r="D93" s="44"/>
    </row>
    <row r="94" spans="1:4" ht="25.5" customHeight="1">
      <c r="A94" s="80"/>
      <c r="B94" s="18" t="s">
        <v>78</v>
      </c>
      <c r="C94" s="43">
        <v>88</v>
      </c>
      <c r="D94" s="44"/>
    </row>
    <row r="95" spans="1:4" ht="25.5" customHeight="1">
      <c r="A95" s="80"/>
      <c r="B95" s="18" t="s">
        <v>79</v>
      </c>
      <c r="C95" s="43">
        <v>98</v>
      </c>
      <c r="D95" s="44"/>
    </row>
    <row r="96" spans="1:4" ht="25.5" customHeight="1">
      <c r="A96" s="80" t="s">
        <v>210</v>
      </c>
      <c r="B96" s="18" t="s">
        <v>80</v>
      </c>
      <c r="C96" s="43">
        <v>27</v>
      </c>
      <c r="D96" s="44"/>
    </row>
    <row r="97" spans="1:4" ht="25.5" customHeight="1">
      <c r="A97" s="80"/>
      <c r="B97" s="18" t="s">
        <v>81</v>
      </c>
      <c r="C97" s="43">
        <v>89</v>
      </c>
      <c r="D97" s="44"/>
    </row>
    <row r="98" spans="1:4" ht="25.5" customHeight="1">
      <c r="A98" s="80"/>
      <c r="B98" s="18" t="s">
        <v>125</v>
      </c>
      <c r="C98" s="43">
        <v>11</v>
      </c>
      <c r="D98" s="44"/>
    </row>
    <row r="99" spans="1:4" ht="25.5" customHeight="1">
      <c r="A99" s="80"/>
      <c r="B99" s="18" t="s">
        <v>126</v>
      </c>
      <c r="C99" s="43">
        <v>44</v>
      </c>
      <c r="D99" s="44"/>
    </row>
    <row r="100" spans="1:4" ht="25.5" customHeight="1">
      <c r="A100" s="80"/>
      <c r="B100" s="18" t="s">
        <v>127</v>
      </c>
      <c r="C100" s="43">
        <v>87</v>
      </c>
      <c r="D100" s="44"/>
    </row>
    <row r="101" spans="1:4" ht="25.5" customHeight="1">
      <c r="A101" s="80"/>
      <c r="B101" s="18" t="s">
        <v>128</v>
      </c>
      <c r="C101" s="43">
        <v>39</v>
      </c>
      <c r="D101" s="44"/>
    </row>
    <row r="102" spans="1:4" ht="25.5" customHeight="1">
      <c r="A102" s="80"/>
      <c r="B102" s="18" t="s">
        <v>129</v>
      </c>
      <c r="C102" s="43">
        <v>6</v>
      </c>
      <c r="D102" s="44"/>
    </row>
    <row r="103" spans="1:4" ht="25.5" customHeight="1">
      <c r="A103" s="80"/>
      <c r="B103" s="18" t="s">
        <v>82</v>
      </c>
      <c r="C103" s="43">
        <v>80</v>
      </c>
      <c r="D103" s="44"/>
    </row>
    <row r="104" spans="1:4" ht="25.5" customHeight="1">
      <c r="A104" s="80" t="s">
        <v>83</v>
      </c>
      <c r="B104" s="37" t="s">
        <v>107</v>
      </c>
      <c r="C104" s="41">
        <v>753</v>
      </c>
      <c r="D104" s="44"/>
    </row>
    <row r="105" spans="1:4" ht="25.5" customHeight="1">
      <c r="A105" s="80"/>
      <c r="B105" s="18" t="s">
        <v>84</v>
      </c>
      <c r="C105" s="43">
        <v>307</v>
      </c>
      <c r="D105" s="44" t="s">
        <v>207</v>
      </c>
    </row>
    <row r="106" spans="1:4" ht="25.5" customHeight="1">
      <c r="A106" s="80"/>
      <c r="B106" s="18" t="s">
        <v>85</v>
      </c>
      <c r="C106" s="43">
        <v>153</v>
      </c>
      <c r="D106" s="44"/>
    </row>
    <row r="107" spans="1:4" ht="25.5" customHeight="1">
      <c r="A107" s="80"/>
      <c r="B107" s="18" t="s">
        <v>86</v>
      </c>
      <c r="C107" s="43">
        <v>114</v>
      </c>
      <c r="D107" s="44"/>
    </row>
    <row r="108" spans="1:4" ht="25.5" customHeight="1">
      <c r="A108" s="80"/>
      <c r="B108" s="18" t="s">
        <v>87</v>
      </c>
      <c r="C108" s="43">
        <v>53</v>
      </c>
      <c r="D108" s="44"/>
    </row>
    <row r="109" spans="1:4" ht="25.5" customHeight="1">
      <c r="A109" s="80"/>
      <c r="B109" s="18" t="s">
        <v>88</v>
      </c>
      <c r="C109" s="43">
        <v>126</v>
      </c>
      <c r="D109" s="44"/>
    </row>
    <row r="110" spans="1:4" ht="25.5" customHeight="1">
      <c r="A110" s="80" t="s">
        <v>132</v>
      </c>
      <c r="B110" s="37" t="s">
        <v>107</v>
      </c>
      <c r="C110" s="41">
        <v>1242</v>
      </c>
      <c r="D110" s="44"/>
    </row>
    <row r="111" spans="1:4" ht="25.5" customHeight="1">
      <c r="A111" s="80"/>
      <c r="B111" s="18" t="s">
        <v>89</v>
      </c>
      <c r="C111" s="43">
        <v>110</v>
      </c>
      <c r="D111" s="44"/>
    </row>
    <row r="112" spans="1:4" ht="25.5" customHeight="1">
      <c r="A112" s="80"/>
      <c r="B112" s="18" t="s">
        <v>90</v>
      </c>
      <c r="C112" s="43">
        <v>234</v>
      </c>
      <c r="D112" s="44"/>
    </row>
    <row r="113" spans="1:4" ht="25.5" customHeight="1">
      <c r="A113" s="80"/>
      <c r="B113" s="18" t="s">
        <v>91</v>
      </c>
      <c r="C113" s="43">
        <v>203</v>
      </c>
      <c r="D113" s="44"/>
    </row>
    <row r="114" spans="1:4" ht="25.5" customHeight="1">
      <c r="A114" s="80"/>
      <c r="B114" s="18" t="s">
        <v>92</v>
      </c>
      <c r="C114" s="43">
        <v>106</v>
      </c>
      <c r="D114" s="44"/>
    </row>
    <row r="115" spans="1:4" ht="25.5" customHeight="1">
      <c r="A115" s="80"/>
      <c r="B115" s="18" t="s">
        <v>93</v>
      </c>
      <c r="C115" s="43">
        <v>141</v>
      </c>
      <c r="D115" s="44"/>
    </row>
    <row r="116" spans="1:4" ht="25.5" customHeight="1">
      <c r="A116" s="80"/>
      <c r="B116" s="18" t="s">
        <v>94</v>
      </c>
      <c r="C116" s="43">
        <v>52</v>
      </c>
      <c r="D116" s="44"/>
    </row>
    <row r="117" spans="1:4" ht="25.5" customHeight="1">
      <c r="A117" s="80"/>
      <c r="B117" s="18" t="s">
        <v>95</v>
      </c>
      <c r="C117" s="43">
        <v>161</v>
      </c>
      <c r="D117" s="40"/>
    </row>
    <row r="118" spans="1:4" ht="25.5" customHeight="1">
      <c r="A118" s="80"/>
      <c r="B118" s="18" t="s">
        <v>96</v>
      </c>
      <c r="C118" s="43">
        <v>235</v>
      </c>
      <c r="D118" s="40"/>
    </row>
  </sheetData>
  <mergeCells count="19">
    <mergeCell ref="A22:A26"/>
    <mergeCell ref="A27:A30"/>
    <mergeCell ref="A80:A90"/>
    <mergeCell ref="A104:A109"/>
    <mergeCell ref="A110:A118"/>
    <mergeCell ref="A31:A41"/>
    <mergeCell ref="A42:A49"/>
    <mergeCell ref="A50:A58"/>
    <mergeCell ref="A59:A62"/>
    <mergeCell ref="A63:A68"/>
    <mergeCell ref="A69:A72"/>
    <mergeCell ref="A73:A79"/>
    <mergeCell ref="A91:A95"/>
    <mergeCell ref="A96:A103"/>
    <mergeCell ref="A2:D2"/>
    <mergeCell ref="A5:B5"/>
    <mergeCell ref="A6:A9"/>
    <mergeCell ref="A10:A16"/>
    <mergeCell ref="A17:A2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workbookViewId="0">
      <selection activeCell="B8" sqref="B8"/>
    </sheetView>
  </sheetViews>
  <sheetFormatPr defaultColWidth="9" defaultRowHeight="13.5"/>
  <cols>
    <col min="1" max="1" width="10.75" style="45" customWidth="1"/>
    <col min="2" max="2" width="20.5" style="45" customWidth="1"/>
    <col min="3" max="3" width="21.625" style="45" customWidth="1"/>
    <col min="4" max="4" width="28.75" style="45" customWidth="1"/>
    <col min="5" max="16384" width="9" style="45"/>
  </cols>
  <sheetData>
    <row r="1" spans="1:4">
      <c r="A1" s="45" t="s">
        <v>133</v>
      </c>
    </row>
    <row r="2" spans="1:4" ht="43.5" customHeight="1">
      <c r="A2" s="82" t="s">
        <v>215</v>
      </c>
      <c r="B2" s="82"/>
      <c r="C2" s="82"/>
      <c r="D2" s="82"/>
    </row>
    <row r="3" spans="1:4" ht="22.5">
      <c r="A3" s="46"/>
      <c r="B3" s="46"/>
      <c r="C3" s="46"/>
      <c r="D3" s="47" t="s">
        <v>102</v>
      </c>
    </row>
    <row r="4" spans="1:4" ht="25.5" customHeight="1">
      <c r="A4" s="48" t="s">
        <v>103</v>
      </c>
      <c r="B4" s="49" t="s">
        <v>104</v>
      </c>
      <c r="C4" s="48" t="s">
        <v>105</v>
      </c>
      <c r="D4" s="49" t="s">
        <v>106</v>
      </c>
    </row>
    <row r="5" spans="1:4" ht="25.5" customHeight="1">
      <c r="A5" s="83" t="s">
        <v>5</v>
      </c>
      <c r="B5" s="83"/>
      <c r="C5" s="50">
        <f>C6+C10+C17+C22+C31+C42+C50+C59+C63+C69+C80+C91+C105+C111</f>
        <v>22059</v>
      </c>
      <c r="D5" s="51"/>
    </row>
    <row r="6" spans="1:4" ht="25.5" customHeight="1">
      <c r="A6" s="81" t="s">
        <v>10</v>
      </c>
      <c r="B6" s="48" t="s">
        <v>107</v>
      </c>
      <c r="C6" s="52">
        <v>1338</v>
      </c>
      <c r="D6" s="53"/>
    </row>
    <row r="7" spans="1:4" ht="36">
      <c r="A7" s="81"/>
      <c r="B7" s="54" t="s">
        <v>108</v>
      </c>
      <c r="C7" s="55">
        <v>633</v>
      </c>
      <c r="D7" s="56" t="s">
        <v>109</v>
      </c>
    </row>
    <row r="8" spans="1:4" ht="25.5" customHeight="1">
      <c r="A8" s="81"/>
      <c r="B8" s="54" t="s">
        <v>11</v>
      </c>
      <c r="C8" s="55">
        <v>355</v>
      </c>
      <c r="D8" s="56"/>
    </row>
    <row r="9" spans="1:4" ht="25.5" customHeight="1">
      <c r="A9" s="81"/>
      <c r="B9" s="54" t="s">
        <v>12</v>
      </c>
      <c r="C9" s="55">
        <v>350</v>
      </c>
      <c r="D9" s="56"/>
    </row>
    <row r="10" spans="1:4" ht="25.5" customHeight="1">
      <c r="A10" s="81" t="s">
        <v>13</v>
      </c>
      <c r="B10" s="48" t="s">
        <v>107</v>
      </c>
      <c r="C10" s="52">
        <v>1293</v>
      </c>
      <c r="D10" s="56"/>
    </row>
    <row r="11" spans="1:4" ht="37.5" customHeight="1">
      <c r="A11" s="81"/>
      <c r="B11" s="54" t="s">
        <v>108</v>
      </c>
      <c r="C11" s="55">
        <v>129</v>
      </c>
      <c r="D11" s="56" t="s">
        <v>110</v>
      </c>
    </row>
    <row r="12" spans="1:4" ht="25.5" customHeight="1">
      <c r="A12" s="81"/>
      <c r="B12" s="54" t="s">
        <v>111</v>
      </c>
      <c r="C12" s="55">
        <v>156</v>
      </c>
      <c r="D12" s="56"/>
    </row>
    <row r="13" spans="1:4" ht="25.5" customHeight="1">
      <c r="A13" s="81"/>
      <c r="B13" s="54" t="s">
        <v>14</v>
      </c>
      <c r="C13" s="55">
        <v>304</v>
      </c>
      <c r="D13" s="56"/>
    </row>
    <row r="14" spans="1:4" ht="25.5" customHeight="1">
      <c r="A14" s="81"/>
      <c r="B14" s="54" t="s">
        <v>15</v>
      </c>
      <c r="C14" s="55">
        <v>252</v>
      </c>
      <c r="D14" s="56"/>
    </row>
    <row r="15" spans="1:4" ht="25.5" customHeight="1">
      <c r="A15" s="81"/>
      <c r="B15" s="54" t="s">
        <v>16</v>
      </c>
      <c r="C15" s="55">
        <v>134</v>
      </c>
      <c r="D15" s="56"/>
    </row>
    <row r="16" spans="1:4" ht="25.5" customHeight="1">
      <c r="A16" s="81"/>
      <c r="B16" s="54" t="s">
        <v>17</v>
      </c>
      <c r="C16" s="55">
        <v>318</v>
      </c>
      <c r="D16" s="56"/>
    </row>
    <row r="17" spans="1:4" ht="25.5" customHeight="1">
      <c r="A17" s="81" t="s">
        <v>18</v>
      </c>
      <c r="B17" s="48" t="s">
        <v>107</v>
      </c>
      <c r="C17" s="52">
        <v>718</v>
      </c>
      <c r="D17" s="56"/>
    </row>
    <row r="18" spans="1:4" ht="25.5" customHeight="1">
      <c r="A18" s="81"/>
      <c r="B18" s="54" t="s">
        <v>108</v>
      </c>
      <c r="C18" s="55">
        <v>86</v>
      </c>
      <c r="D18" s="56" t="s">
        <v>112</v>
      </c>
    </row>
    <row r="19" spans="1:4" ht="25.5" customHeight="1">
      <c r="A19" s="81"/>
      <c r="B19" s="54" t="s">
        <v>19</v>
      </c>
      <c r="C19" s="55">
        <v>264</v>
      </c>
      <c r="D19" s="56"/>
    </row>
    <row r="20" spans="1:4" ht="25.5" customHeight="1">
      <c r="A20" s="81"/>
      <c r="B20" s="54" t="s">
        <v>20</v>
      </c>
      <c r="C20" s="55">
        <v>319</v>
      </c>
      <c r="D20" s="56"/>
    </row>
    <row r="21" spans="1:4" ht="25.5" customHeight="1">
      <c r="A21" s="81"/>
      <c r="B21" s="54" t="s">
        <v>21</v>
      </c>
      <c r="C21" s="55">
        <v>49</v>
      </c>
      <c r="D21" s="56"/>
    </row>
    <row r="22" spans="1:4" ht="25.5" customHeight="1">
      <c r="A22" s="81" t="s">
        <v>208</v>
      </c>
      <c r="B22" s="48" t="s">
        <v>107</v>
      </c>
      <c r="C22" s="52">
        <v>1852</v>
      </c>
      <c r="D22" s="56"/>
    </row>
    <row r="23" spans="1:4" ht="47.25" customHeight="1">
      <c r="A23" s="81"/>
      <c r="B23" s="54" t="s">
        <v>108</v>
      </c>
      <c r="C23" s="55">
        <v>83</v>
      </c>
      <c r="D23" s="56" t="s">
        <v>113</v>
      </c>
    </row>
    <row r="24" spans="1:4" ht="25.5" customHeight="1">
      <c r="A24" s="81"/>
      <c r="B24" s="54" t="s">
        <v>23</v>
      </c>
      <c r="C24" s="55">
        <v>343</v>
      </c>
      <c r="D24" s="56"/>
    </row>
    <row r="25" spans="1:4" ht="25.5" customHeight="1">
      <c r="A25" s="81"/>
      <c r="B25" s="54" t="s">
        <v>24</v>
      </c>
      <c r="C25" s="55">
        <v>361</v>
      </c>
      <c r="D25" s="56"/>
    </row>
    <row r="26" spans="1:4" ht="25.5" customHeight="1">
      <c r="A26" s="81"/>
      <c r="B26" s="54" t="s">
        <v>25</v>
      </c>
      <c r="C26" s="55">
        <v>117</v>
      </c>
      <c r="D26" s="56"/>
    </row>
    <row r="27" spans="1:4" ht="25.5" customHeight="1">
      <c r="A27" s="81" t="s">
        <v>208</v>
      </c>
      <c r="B27" s="54" t="s">
        <v>26</v>
      </c>
      <c r="C27" s="55">
        <v>224</v>
      </c>
      <c r="D27" s="56"/>
    </row>
    <row r="28" spans="1:4" ht="25.5" customHeight="1">
      <c r="A28" s="81"/>
      <c r="B28" s="54" t="s">
        <v>27</v>
      </c>
      <c r="C28" s="55">
        <v>221</v>
      </c>
      <c r="D28" s="56"/>
    </row>
    <row r="29" spans="1:4" ht="25.5" customHeight="1">
      <c r="A29" s="81"/>
      <c r="B29" s="54" t="s">
        <v>28</v>
      </c>
      <c r="C29" s="55">
        <v>275</v>
      </c>
      <c r="D29" s="56"/>
    </row>
    <row r="30" spans="1:4" ht="25.5" customHeight="1">
      <c r="A30" s="81"/>
      <c r="B30" s="54" t="s">
        <v>29</v>
      </c>
      <c r="C30" s="55">
        <v>228</v>
      </c>
      <c r="D30" s="56"/>
    </row>
    <row r="31" spans="1:4" ht="25.5" customHeight="1">
      <c r="A31" s="81" t="s">
        <v>9</v>
      </c>
      <c r="B31" s="48" t="s">
        <v>107</v>
      </c>
      <c r="C31" s="52">
        <v>2050</v>
      </c>
      <c r="D31" s="56"/>
    </row>
    <row r="32" spans="1:4" ht="25.5" customHeight="1">
      <c r="A32" s="81"/>
      <c r="B32" s="54" t="s">
        <v>108</v>
      </c>
      <c r="C32" s="55">
        <v>74</v>
      </c>
      <c r="D32" s="56" t="s">
        <v>114</v>
      </c>
    </row>
    <row r="33" spans="1:4" ht="25.5" customHeight="1">
      <c r="A33" s="81"/>
      <c r="B33" s="54" t="s">
        <v>30</v>
      </c>
      <c r="C33" s="55">
        <v>323</v>
      </c>
      <c r="D33" s="56"/>
    </row>
    <row r="34" spans="1:4" ht="25.5" customHeight="1">
      <c r="A34" s="81"/>
      <c r="B34" s="54" t="s">
        <v>31</v>
      </c>
      <c r="C34" s="55">
        <v>235</v>
      </c>
      <c r="D34" s="56"/>
    </row>
    <row r="35" spans="1:4" ht="25.5" customHeight="1">
      <c r="A35" s="81"/>
      <c r="B35" s="54" t="s">
        <v>32</v>
      </c>
      <c r="C35" s="55">
        <v>227</v>
      </c>
      <c r="D35" s="56"/>
    </row>
    <row r="36" spans="1:4" ht="25.5" customHeight="1">
      <c r="A36" s="81"/>
      <c r="B36" s="54" t="s">
        <v>33</v>
      </c>
      <c r="C36" s="55">
        <v>285</v>
      </c>
      <c r="D36" s="56"/>
    </row>
    <row r="37" spans="1:4" ht="25.5" customHeight="1">
      <c r="A37" s="81"/>
      <c r="B37" s="54" t="s">
        <v>34</v>
      </c>
      <c r="C37" s="55">
        <v>202</v>
      </c>
      <c r="D37" s="56"/>
    </row>
    <row r="38" spans="1:4" ht="25.5" customHeight="1">
      <c r="A38" s="81"/>
      <c r="B38" s="54" t="s">
        <v>35</v>
      </c>
      <c r="C38" s="55">
        <v>190</v>
      </c>
      <c r="D38" s="56"/>
    </row>
    <row r="39" spans="1:4" ht="25.5" customHeight="1">
      <c r="A39" s="81"/>
      <c r="B39" s="54" t="s">
        <v>36</v>
      </c>
      <c r="C39" s="55">
        <v>175</v>
      </c>
      <c r="D39" s="56"/>
    </row>
    <row r="40" spans="1:4" ht="25.5" customHeight="1">
      <c r="A40" s="81"/>
      <c r="B40" s="54" t="s">
        <v>115</v>
      </c>
      <c r="C40" s="55">
        <v>173</v>
      </c>
      <c r="D40" s="56"/>
    </row>
    <row r="41" spans="1:4" ht="25.5" customHeight="1">
      <c r="A41" s="81"/>
      <c r="B41" s="54" t="s">
        <v>37</v>
      </c>
      <c r="C41" s="55">
        <v>166</v>
      </c>
      <c r="D41" s="56"/>
    </row>
    <row r="42" spans="1:4" ht="25.5" customHeight="1">
      <c r="A42" s="81" t="s">
        <v>38</v>
      </c>
      <c r="B42" s="48" t="s">
        <v>107</v>
      </c>
      <c r="C42" s="52">
        <v>1900</v>
      </c>
      <c r="D42" s="56"/>
    </row>
    <row r="43" spans="1:4" ht="36">
      <c r="A43" s="81"/>
      <c r="B43" s="54" t="s">
        <v>108</v>
      </c>
      <c r="C43" s="55">
        <v>279</v>
      </c>
      <c r="D43" s="56" t="s">
        <v>116</v>
      </c>
    </row>
    <row r="44" spans="1:4" ht="25.5" customHeight="1">
      <c r="A44" s="81"/>
      <c r="B44" s="54" t="s">
        <v>39</v>
      </c>
      <c r="C44" s="55">
        <v>269</v>
      </c>
      <c r="D44" s="56"/>
    </row>
    <row r="45" spans="1:4" ht="25.5" customHeight="1">
      <c r="A45" s="81"/>
      <c r="B45" s="54" t="s">
        <v>40</v>
      </c>
      <c r="C45" s="55">
        <v>239</v>
      </c>
      <c r="D45" s="56"/>
    </row>
    <row r="46" spans="1:4" ht="25.5" customHeight="1">
      <c r="A46" s="81"/>
      <c r="B46" s="54" t="s">
        <v>41</v>
      </c>
      <c r="C46" s="55">
        <v>273</v>
      </c>
      <c r="D46" s="56"/>
    </row>
    <row r="47" spans="1:4" ht="25.5" customHeight="1">
      <c r="A47" s="81"/>
      <c r="B47" s="54" t="s">
        <v>42</v>
      </c>
      <c r="C47" s="55">
        <v>423</v>
      </c>
      <c r="D47" s="56"/>
    </row>
    <row r="48" spans="1:4" ht="25.5" customHeight="1">
      <c r="A48" s="81"/>
      <c r="B48" s="54" t="s">
        <v>43</v>
      </c>
      <c r="C48" s="55">
        <v>226</v>
      </c>
      <c r="D48" s="56"/>
    </row>
    <row r="49" spans="1:4" ht="25.5" customHeight="1">
      <c r="A49" s="81"/>
      <c r="B49" s="54" t="s">
        <v>44</v>
      </c>
      <c r="C49" s="55">
        <v>191</v>
      </c>
      <c r="D49" s="56"/>
    </row>
    <row r="50" spans="1:4" ht="25.5" customHeight="1">
      <c r="A50" s="81" t="s">
        <v>211</v>
      </c>
      <c r="B50" s="48" t="s">
        <v>107</v>
      </c>
      <c r="C50" s="52">
        <v>2108</v>
      </c>
      <c r="D50" s="56"/>
    </row>
    <row r="51" spans="1:4" ht="25.5" customHeight="1">
      <c r="A51" s="81"/>
      <c r="B51" s="54" t="s">
        <v>108</v>
      </c>
      <c r="C51" s="55">
        <v>405</v>
      </c>
      <c r="D51" s="56" t="s">
        <v>117</v>
      </c>
    </row>
    <row r="52" spans="1:4" ht="25.5" customHeight="1">
      <c r="A52" s="81"/>
      <c r="B52" s="54" t="s">
        <v>46</v>
      </c>
      <c r="C52" s="55">
        <v>207</v>
      </c>
      <c r="D52" s="56"/>
    </row>
    <row r="53" spans="1:4" ht="25.5" customHeight="1">
      <c r="A53" s="81"/>
      <c r="B53" s="54" t="s">
        <v>47</v>
      </c>
      <c r="C53" s="55">
        <v>232</v>
      </c>
      <c r="D53" s="56"/>
    </row>
    <row r="54" spans="1:4" ht="25.5" customHeight="1">
      <c r="A54" s="81"/>
      <c r="B54" s="54" t="s">
        <v>48</v>
      </c>
      <c r="C54" s="55">
        <v>259</v>
      </c>
      <c r="D54" s="56"/>
    </row>
    <row r="55" spans="1:4" ht="25.5" customHeight="1">
      <c r="A55" s="81"/>
      <c r="B55" s="54" t="s">
        <v>49</v>
      </c>
      <c r="C55" s="55">
        <v>206</v>
      </c>
      <c r="D55" s="56"/>
    </row>
    <row r="56" spans="1:4" ht="25.5" customHeight="1">
      <c r="A56" s="81"/>
      <c r="B56" s="54" t="s">
        <v>50</v>
      </c>
      <c r="C56" s="55">
        <v>401</v>
      </c>
      <c r="D56" s="56"/>
    </row>
    <row r="57" spans="1:4" ht="25.5" customHeight="1">
      <c r="A57" s="81"/>
      <c r="B57" s="54" t="s">
        <v>51</v>
      </c>
      <c r="C57" s="55">
        <v>357</v>
      </c>
      <c r="D57" s="56"/>
    </row>
    <row r="58" spans="1:4" ht="25.5" customHeight="1">
      <c r="A58" s="81"/>
      <c r="B58" s="54" t="s">
        <v>52</v>
      </c>
      <c r="C58" s="55">
        <v>41</v>
      </c>
      <c r="D58" s="56"/>
    </row>
    <row r="59" spans="1:4" ht="25.5" customHeight="1">
      <c r="A59" s="81" t="s">
        <v>8</v>
      </c>
      <c r="B59" s="48" t="s">
        <v>107</v>
      </c>
      <c r="C59" s="52">
        <v>869</v>
      </c>
      <c r="D59" s="56"/>
    </row>
    <row r="60" spans="1:4" ht="25.5" customHeight="1">
      <c r="A60" s="81"/>
      <c r="B60" s="54" t="s">
        <v>108</v>
      </c>
      <c r="C60" s="55">
        <v>270</v>
      </c>
      <c r="D60" s="56" t="s">
        <v>118</v>
      </c>
    </row>
    <row r="61" spans="1:4" ht="25.5" customHeight="1">
      <c r="A61" s="81"/>
      <c r="B61" s="54" t="s">
        <v>53</v>
      </c>
      <c r="C61" s="55">
        <v>328</v>
      </c>
      <c r="D61" s="56"/>
    </row>
    <row r="62" spans="1:4" ht="25.5" customHeight="1">
      <c r="A62" s="81"/>
      <c r="B62" s="54" t="s">
        <v>54</v>
      </c>
      <c r="C62" s="55">
        <v>271</v>
      </c>
      <c r="D62" s="56"/>
    </row>
    <row r="63" spans="1:4" ht="25.5" customHeight="1">
      <c r="A63" s="81" t="s">
        <v>55</v>
      </c>
      <c r="B63" s="48" t="s">
        <v>107</v>
      </c>
      <c r="C63" s="52">
        <v>1497</v>
      </c>
      <c r="D63" s="56"/>
    </row>
    <row r="64" spans="1:4" ht="25.5" customHeight="1">
      <c r="A64" s="81"/>
      <c r="B64" s="54" t="s">
        <v>108</v>
      </c>
      <c r="C64" s="55">
        <v>362</v>
      </c>
      <c r="D64" s="56" t="s">
        <v>119</v>
      </c>
    </row>
    <row r="65" spans="1:4" ht="25.5" customHeight="1">
      <c r="A65" s="81"/>
      <c r="B65" s="54" t="s">
        <v>56</v>
      </c>
      <c r="C65" s="55">
        <v>152</v>
      </c>
      <c r="D65" s="56"/>
    </row>
    <row r="66" spans="1:4" ht="25.5" customHeight="1">
      <c r="A66" s="81"/>
      <c r="B66" s="54" t="s">
        <v>57</v>
      </c>
      <c r="C66" s="55">
        <v>222</v>
      </c>
      <c r="D66" s="56"/>
    </row>
    <row r="67" spans="1:4" ht="25.5" customHeight="1">
      <c r="A67" s="81"/>
      <c r="B67" s="54" t="s">
        <v>58</v>
      </c>
      <c r="C67" s="55">
        <v>530</v>
      </c>
      <c r="D67" s="56"/>
    </row>
    <row r="68" spans="1:4" ht="25.5" customHeight="1">
      <c r="A68" s="81"/>
      <c r="B68" s="54" t="s">
        <v>59</v>
      </c>
      <c r="C68" s="55">
        <v>231</v>
      </c>
      <c r="D68" s="56"/>
    </row>
    <row r="69" spans="1:4" ht="25.5" customHeight="1">
      <c r="A69" s="81" t="s">
        <v>209</v>
      </c>
      <c r="B69" s="48" t="s">
        <v>107</v>
      </c>
      <c r="C69" s="52">
        <v>1751</v>
      </c>
      <c r="D69" s="56"/>
    </row>
    <row r="70" spans="1:4" ht="25.5" customHeight="1">
      <c r="A70" s="81"/>
      <c r="B70" s="54" t="s">
        <v>108</v>
      </c>
      <c r="C70" s="55">
        <v>232</v>
      </c>
      <c r="D70" s="56" t="s">
        <v>120</v>
      </c>
    </row>
    <row r="71" spans="1:4" ht="25.5" customHeight="1">
      <c r="A71" s="81"/>
      <c r="B71" s="54" t="s">
        <v>61</v>
      </c>
      <c r="C71" s="55">
        <v>271</v>
      </c>
      <c r="D71" s="56"/>
    </row>
    <row r="72" spans="1:4" ht="25.5" customHeight="1">
      <c r="A72" s="81"/>
      <c r="B72" s="54" t="s">
        <v>62</v>
      </c>
      <c r="C72" s="55">
        <v>202</v>
      </c>
      <c r="D72" s="56"/>
    </row>
    <row r="73" spans="1:4" ht="25.5" customHeight="1">
      <c r="A73" s="81" t="s">
        <v>209</v>
      </c>
      <c r="B73" s="54" t="s">
        <v>63</v>
      </c>
      <c r="C73" s="55">
        <v>171</v>
      </c>
      <c r="D73" s="56"/>
    </row>
    <row r="74" spans="1:4" ht="25.5" customHeight="1">
      <c r="A74" s="81"/>
      <c r="B74" s="54" t="s">
        <v>64</v>
      </c>
      <c r="C74" s="55">
        <v>90</v>
      </c>
      <c r="D74" s="56"/>
    </row>
    <row r="75" spans="1:4" ht="25.5" customHeight="1">
      <c r="A75" s="81"/>
      <c r="B75" s="54" t="s">
        <v>65</v>
      </c>
      <c r="C75" s="55">
        <v>99</v>
      </c>
      <c r="D75" s="56"/>
    </row>
    <row r="76" spans="1:4" ht="25.5" customHeight="1">
      <c r="A76" s="81"/>
      <c r="B76" s="54" t="s">
        <v>66</v>
      </c>
      <c r="C76" s="55">
        <v>211</v>
      </c>
      <c r="D76" s="56"/>
    </row>
    <row r="77" spans="1:4" ht="25.5" customHeight="1">
      <c r="A77" s="81"/>
      <c r="B77" s="54" t="s">
        <v>67</v>
      </c>
      <c r="C77" s="55">
        <v>108</v>
      </c>
      <c r="D77" s="56"/>
    </row>
    <row r="78" spans="1:4" ht="25.5" customHeight="1">
      <c r="A78" s="81"/>
      <c r="B78" s="54" t="s">
        <v>68</v>
      </c>
      <c r="C78" s="55">
        <v>127</v>
      </c>
      <c r="D78" s="56"/>
    </row>
    <row r="79" spans="1:4" ht="25.5" customHeight="1">
      <c r="A79" s="81"/>
      <c r="B79" s="54" t="s">
        <v>69</v>
      </c>
      <c r="C79" s="55">
        <v>240</v>
      </c>
      <c r="D79" s="56"/>
    </row>
    <row r="80" spans="1:4" ht="25.5" customHeight="1">
      <c r="A80" s="81" t="s">
        <v>7</v>
      </c>
      <c r="B80" s="48" t="s">
        <v>107</v>
      </c>
      <c r="C80" s="52">
        <v>2054</v>
      </c>
      <c r="D80" s="56"/>
    </row>
    <row r="81" spans="1:4" ht="36">
      <c r="A81" s="81"/>
      <c r="B81" s="54" t="s">
        <v>108</v>
      </c>
      <c r="C81" s="55">
        <v>404</v>
      </c>
      <c r="D81" s="56" t="s">
        <v>121</v>
      </c>
    </row>
    <row r="82" spans="1:4" ht="25.5" customHeight="1">
      <c r="A82" s="81"/>
      <c r="B82" s="54" t="s">
        <v>122</v>
      </c>
      <c r="C82" s="55">
        <v>264</v>
      </c>
      <c r="D82" s="56"/>
    </row>
    <row r="83" spans="1:4" ht="25.5" customHeight="1">
      <c r="A83" s="81"/>
      <c r="B83" s="54" t="s">
        <v>70</v>
      </c>
      <c r="C83" s="55">
        <v>191</v>
      </c>
      <c r="D83" s="56"/>
    </row>
    <row r="84" spans="1:4" ht="25.5" customHeight="1">
      <c r="A84" s="81"/>
      <c r="B84" s="54" t="s">
        <v>71</v>
      </c>
      <c r="C84" s="55">
        <v>129</v>
      </c>
      <c r="D84" s="56"/>
    </row>
    <row r="85" spans="1:4" ht="25.5" customHeight="1">
      <c r="A85" s="81"/>
      <c r="B85" s="54" t="s">
        <v>72</v>
      </c>
      <c r="C85" s="55">
        <v>245</v>
      </c>
      <c r="D85" s="56"/>
    </row>
    <row r="86" spans="1:4" ht="25.5" customHeight="1">
      <c r="A86" s="81"/>
      <c r="B86" s="54" t="s">
        <v>73</v>
      </c>
      <c r="C86" s="55">
        <v>97</v>
      </c>
      <c r="D86" s="56"/>
    </row>
    <row r="87" spans="1:4" ht="25.5" customHeight="1">
      <c r="A87" s="81"/>
      <c r="B87" s="54" t="s">
        <v>74</v>
      </c>
      <c r="C87" s="55">
        <v>246</v>
      </c>
      <c r="D87" s="56"/>
    </row>
    <row r="88" spans="1:4" ht="25.5" customHeight="1">
      <c r="A88" s="81"/>
      <c r="B88" s="54" t="s">
        <v>75</v>
      </c>
      <c r="C88" s="55">
        <v>135</v>
      </c>
      <c r="D88" s="56"/>
    </row>
    <row r="89" spans="1:4" ht="25.5" customHeight="1">
      <c r="A89" s="81"/>
      <c r="B89" s="54" t="s">
        <v>76</v>
      </c>
      <c r="C89" s="55">
        <v>124</v>
      </c>
      <c r="D89" s="56"/>
    </row>
    <row r="90" spans="1:4" ht="25.5" customHeight="1">
      <c r="A90" s="81"/>
      <c r="B90" s="54" t="s">
        <v>123</v>
      </c>
      <c r="C90" s="55">
        <v>219</v>
      </c>
      <c r="D90" s="56"/>
    </row>
    <row r="91" spans="1:4" ht="25.5" customHeight="1">
      <c r="A91" s="81" t="s">
        <v>210</v>
      </c>
      <c r="B91" s="48" t="s">
        <v>107</v>
      </c>
      <c r="C91" s="52">
        <v>1968</v>
      </c>
      <c r="D91" s="56"/>
    </row>
    <row r="92" spans="1:4" ht="25.5" customHeight="1">
      <c r="A92" s="81"/>
      <c r="B92" s="54" t="s">
        <v>108</v>
      </c>
      <c r="C92" s="55">
        <v>38</v>
      </c>
      <c r="D92" s="56" t="s">
        <v>124</v>
      </c>
    </row>
    <row r="93" spans="1:4" ht="25.5" customHeight="1">
      <c r="A93" s="81"/>
      <c r="B93" s="54" t="s">
        <v>77</v>
      </c>
      <c r="C93" s="55">
        <v>97</v>
      </c>
      <c r="D93" s="56"/>
    </row>
    <row r="94" spans="1:4" ht="25.5" customHeight="1">
      <c r="A94" s="81"/>
      <c r="B94" s="54" t="s">
        <v>78</v>
      </c>
      <c r="C94" s="55">
        <v>325</v>
      </c>
      <c r="D94" s="56"/>
    </row>
    <row r="95" spans="1:4" ht="25.5" customHeight="1">
      <c r="A95" s="81"/>
      <c r="B95" s="54" t="s">
        <v>79</v>
      </c>
      <c r="C95" s="55">
        <v>170</v>
      </c>
      <c r="D95" s="56"/>
    </row>
    <row r="96" spans="1:4" ht="25.5" customHeight="1">
      <c r="A96" s="81" t="s">
        <v>210</v>
      </c>
      <c r="B96" s="54" t="s">
        <v>80</v>
      </c>
      <c r="C96" s="55">
        <v>279</v>
      </c>
      <c r="D96" s="56"/>
    </row>
    <row r="97" spans="1:4" ht="25.5" customHeight="1">
      <c r="A97" s="81"/>
      <c r="B97" s="54" t="s">
        <v>81</v>
      </c>
      <c r="C97" s="55">
        <v>161</v>
      </c>
      <c r="D97" s="56"/>
    </row>
    <row r="98" spans="1:4" ht="25.5" customHeight="1">
      <c r="A98" s="81"/>
      <c r="B98" s="54" t="s">
        <v>125</v>
      </c>
      <c r="C98" s="55">
        <v>135</v>
      </c>
      <c r="D98" s="56"/>
    </row>
    <row r="99" spans="1:4" ht="25.5" customHeight="1">
      <c r="A99" s="81"/>
      <c r="B99" s="54" t="s">
        <v>126</v>
      </c>
      <c r="C99" s="55">
        <v>148</v>
      </c>
      <c r="D99" s="56"/>
    </row>
    <row r="100" spans="1:4" ht="25.5" customHeight="1">
      <c r="A100" s="81"/>
      <c r="B100" s="54" t="s">
        <v>127</v>
      </c>
      <c r="C100" s="55">
        <v>225</v>
      </c>
      <c r="D100" s="56"/>
    </row>
    <row r="101" spans="1:4" ht="25.5" customHeight="1">
      <c r="A101" s="81"/>
      <c r="B101" s="54" t="s">
        <v>128</v>
      </c>
      <c r="C101" s="55">
        <v>122</v>
      </c>
      <c r="D101" s="56"/>
    </row>
    <row r="102" spans="1:4" ht="25.5" customHeight="1">
      <c r="A102" s="81"/>
      <c r="B102" s="54" t="s">
        <v>129</v>
      </c>
      <c r="C102" s="55">
        <v>114</v>
      </c>
      <c r="D102" s="56"/>
    </row>
    <row r="103" spans="1:4" ht="25.5" customHeight="1">
      <c r="A103" s="81"/>
      <c r="B103" s="54" t="s">
        <v>82</v>
      </c>
      <c r="C103" s="55">
        <v>142</v>
      </c>
      <c r="D103" s="56"/>
    </row>
    <row r="104" spans="1:4" ht="25.5" customHeight="1">
      <c r="A104" s="81"/>
      <c r="B104" s="54" t="s">
        <v>130</v>
      </c>
      <c r="C104" s="55">
        <v>12</v>
      </c>
      <c r="D104" s="56"/>
    </row>
    <row r="105" spans="1:4" ht="24" customHeight="1">
      <c r="A105" s="81" t="s">
        <v>83</v>
      </c>
      <c r="B105" s="48" t="s">
        <v>107</v>
      </c>
      <c r="C105" s="52">
        <v>1391</v>
      </c>
      <c r="D105" s="56"/>
    </row>
    <row r="106" spans="1:4" ht="24" customHeight="1">
      <c r="A106" s="81"/>
      <c r="B106" s="54" t="s">
        <v>84</v>
      </c>
      <c r="C106" s="55">
        <v>131</v>
      </c>
      <c r="D106" s="56" t="s">
        <v>131</v>
      </c>
    </row>
    <row r="107" spans="1:4" ht="24" customHeight="1">
      <c r="A107" s="81"/>
      <c r="B107" s="54" t="s">
        <v>85</v>
      </c>
      <c r="C107" s="55">
        <v>306</v>
      </c>
      <c r="D107" s="56"/>
    </row>
    <row r="108" spans="1:4" ht="24" customHeight="1">
      <c r="A108" s="81"/>
      <c r="B108" s="54" t="s">
        <v>86</v>
      </c>
      <c r="C108" s="55">
        <v>543</v>
      </c>
      <c r="D108" s="56"/>
    </row>
    <row r="109" spans="1:4" ht="24" customHeight="1">
      <c r="A109" s="81"/>
      <c r="B109" s="54" t="s">
        <v>87</v>
      </c>
      <c r="C109" s="55">
        <v>92</v>
      </c>
      <c r="D109" s="56"/>
    </row>
    <row r="110" spans="1:4" ht="24" customHeight="1">
      <c r="A110" s="81"/>
      <c r="B110" s="54" t="s">
        <v>88</v>
      </c>
      <c r="C110" s="55">
        <v>319</v>
      </c>
      <c r="D110" s="56"/>
    </row>
    <row r="111" spans="1:4" ht="24" customHeight="1">
      <c r="A111" s="81" t="s">
        <v>132</v>
      </c>
      <c r="B111" s="48" t="s">
        <v>107</v>
      </c>
      <c r="C111" s="52">
        <v>1270</v>
      </c>
      <c r="D111" s="56"/>
    </row>
    <row r="112" spans="1:4" ht="24" customHeight="1">
      <c r="A112" s="81"/>
      <c r="B112" s="54" t="s">
        <v>89</v>
      </c>
      <c r="C112" s="55">
        <v>92</v>
      </c>
      <c r="D112" s="56"/>
    </row>
    <row r="113" spans="1:4" ht="24" customHeight="1">
      <c r="A113" s="81"/>
      <c r="B113" s="54" t="s">
        <v>90</v>
      </c>
      <c r="C113" s="55">
        <v>134</v>
      </c>
      <c r="D113" s="56"/>
    </row>
    <row r="114" spans="1:4" ht="24" customHeight="1">
      <c r="A114" s="81"/>
      <c r="B114" s="54" t="s">
        <v>91</v>
      </c>
      <c r="C114" s="55">
        <v>153</v>
      </c>
      <c r="D114" s="56"/>
    </row>
    <row r="115" spans="1:4" ht="24" customHeight="1">
      <c r="A115" s="81"/>
      <c r="B115" s="54" t="s">
        <v>92</v>
      </c>
      <c r="C115" s="55">
        <v>117</v>
      </c>
      <c r="D115" s="56"/>
    </row>
    <row r="116" spans="1:4" ht="24" customHeight="1">
      <c r="A116" s="81"/>
      <c r="B116" s="54" t="s">
        <v>93</v>
      </c>
      <c r="C116" s="55">
        <v>167</v>
      </c>
      <c r="D116" s="56"/>
    </row>
    <row r="117" spans="1:4" ht="24" customHeight="1">
      <c r="A117" s="81"/>
      <c r="B117" s="54" t="s">
        <v>94</v>
      </c>
      <c r="C117" s="55">
        <v>107</v>
      </c>
      <c r="D117" s="56"/>
    </row>
    <row r="118" spans="1:4" ht="24" customHeight="1">
      <c r="A118" s="81"/>
      <c r="B118" s="54" t="s">
        <v>95</v>
      </c>
      <c r="C118" s="55">
        <v>232</v>
      </c>
      <c r="D118" s="51"/>
    </row>
    <row r="119" spans="1:4" ht="24" customHeight="1">
      <c r="A119" s="81"/>
      <c r="B119" s="54" t="s">
        <v>96</v>
      </c>
      <c r="C119" s="55">
        <v>268</v>
      </c>
      <c r="D119" s="51"/>
    </row>
  </sheetData>
  <mergeCells count="19">
    <mergeCell ref="A22:A26"/>
    <mergeCell ref="A27:A30"/>
    <mergeCell ref="A2:D2"/>
    <mergeCell ref="A5:B5"/>
    <mergeCell ref="A6:A9"/>
    <mergeCell ref="A10:A16"/>
    <mergeCell ref="A17:A21"/>
    <mergeCell ref="A111:A119"/>
    <mergeCell ref="A31:A41"/>
    <mergeCell ref="A42:A49"/>
    <mergeCell ref="A50:A58"/>
    <mergeCell ref="A59:A62"/>
    <mergeCell ref="A63:A68"/>
    <mergeCell ref="A69:A72"/>
    <mergeCell ref="A73:A79"/>
    <mergeCell ref="A91:A95"/>
    <mergeCell ref="A96:A104"/>
    <mergeCell ref="A80:A90"/>
    <mergeCell ref="A105:A110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4" sqref="A4"/>
    </sheetView>
  </sheetViews>
  <sheetFormatPr defaultRowHeight="14.25"/>
  <cols>
    <col min="1" max="1" width="18.875" style="57" customWidth="1"/>
    <col min="2" max="2" width="20.375" style="57" customWidth="1"/>
    <col min="3" max="3" width="18.125" style="57" customWidth="1"/>
    <col min="4" max="4" width="21.5" style="57" customWidth="1"/>
    <col min="5" max="16384" width="9" style="57"/>
  </cols>
  <sheetData>
    <row r="1" spans="1:4" ht="21.75" customHeight="1">
      <c r="A1" s="24" t="s">
        <v>154</v>
      </c>
      <c r="B1" s="24"/>
      <c r="C1" s="58"/>
      <c r="D1" s="58"/>
    </row>
    <row r="2" spans="1:4" ht="43.5" customHeight="1">
      <c r="A2" s="69" t="s">
        <v>155</v>
      </c>
      <c r="B2" s="69"/>
      <c r="C2" s="69"/>
      <c r="D2" s="69"/>
    </row>
    <row r="3" spans="1:4" ht="24" customHeight="1">
      <c r="A3" s="59"/>
      <c r="B3" s="59"/>
      <c r="C3" s="59"/>
      <c r="D3" s="25" t="s">
        <v>1</v>
      </c>
    </row>
    <row r="4" spans="1:4" ht="51.75" customHeight="1">
      <c r="A4" s="26" t="s">
        <v>153</v>
      </c>
      <c r="B4" s="26" t="s">
        <v>2</v>
      </c>
      <c r="C4" s="26" t="s">
        <v>3</v>
      </c>
      <c r="D4" s="26" t="s">
        <v>4</v>
      </c>
    </row>
    <row r="5" spans="1:4" ht="66" customHeight="1">
      <c r="A5" s="66" t="s">
        <v>213</v>
      </c>
      <c r="B5" s="66" t="s">
        <v>224</v>
      </c>
      <c r="C5" s="67">
        <v>929.65</v>
      </c>
      <c r="D5" s="67"/>
    </row>
  </sheetData>
  <mergeCells count="1">
    <mergeCell ref="A2:D2"/>
  </mergeCells>
  <phoneticPr fontId="1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A4" sqref="A4"/>
    </sheetView>
  </sheetViews>
  <sheetFormatPr defaultColWidth="9" defaultRowHeight="13.5"/>
  <cols>
    <col min="1" max="2" width="15.125" style="27" customWidth="1"/>
    <col min="3" max="3" width="32.875" style="60" customWidth="1"/>
    <col min="4" max="4" width="16.875" style="27" customWidth="1"/>
    <col min="5" max="16384" width="9" style="28"/>
  </cols>
  <sheetData>
    <row r="1" spans="1:4" ht="27" customHeight="1">
      <c r="A1" s="65" t="s">
        <v>223</v>
      </c>
    </row>
    <row r="2" spans="1:4" ht="39.75" customHeight="1">
      <c r="A2" s="86" t="s">
        <v>217</v>
      </c>
      <c r="B2" s="86"/>
      <c r="C2" s="86"/>
      <c r="D2" s="86"/>
    </row>
    <row r="3" spans="1:4" ht="24.75" customHeight="1">
      <c r="D3" s="29" t="s">
        <v>158</v>
      </c>
    </row>
    <row r="4" spans="1:4" ht="31.5" customHeight="1">
      <c r="A4" s="30" t="s">
        <v>134</v>
      </c>
      <c r="B4" s="30" t="s">
        <v>159</v>
      </c>
      <c r="C4" s="61" t="s">
        <v>2</v>
      </c>
      <c r="D4" s="30" t="s">
        <v>3</v>
      </c>
    </row>
    <row r="5" spans="1:4" ht="31.5" customHeight="1">
      <c r="A5" s="85" t="s">
        <v>160</v>
      </c>
      <c r="B5" s="85"/>
      <c r="C5" s="85"/>
      <c r="D5" s="31">
        <f>D6+D12+D14+D16+D18+D20+D23+D25+D28+D32+D37+D41</f>
        <v>0</v>
      </c>
    </row>
    <row r="6" spans="1:4" ht="31.5" customHeight="1">
      <c r="A6" s="84" t="s">
        <v>161</v>
      </c>
      <c r="B6" s="84" t="s">
        <v>162</v>
      </c>
      <c r="C6" s="84"/>
      <c r="D6" s="32">
        <f>D7+D11</f>
        <v>-560</v>
      </c>
    </row>
    <row r="7" spans="1:4" ht="31.5" customHeight="1">
      <c r="A7" s="84"/>
      <c r="B7" s="87" t="s">
        <v>163</v>
      </c>
      <c r="C7" s="62" t="s">
        <v>164</v>
      </c>
      <c r="D7" s="32">
        <f>SUM(D8:D10)</f>
        <v>140</v>
      </c>
    </row>
    <row r="8" spans="1:4" ht="31.5" customHeight="1">
      <c r="A8" s="84"/>
      <c r="B8" s="87"/>
      <c r="C8" s="63" t="s">
        <v>165</v>
      </c>
      <c r="D8" s="32">
        <v>250</v>
      </c>
    </row>
    <row r="9" spans="1:4" ht="31.5" customHeight="1">
      <c r="A9" s="84"/>
      <c r="B9" s="87"/>
      <c r="C9" s="63" t="s">
        <v>166</v>
      </c>
      <c r="D9" s="32">
        <v>100</v>
      </c>
    </row>
    <row r="10" spans="1:4" ht="31.5" customHeight="1">
      <c r="A10" s="84"/>
      <c r="B10" s="87"/>
      <c r="C10" s="63" t="s">
        <v>167</v>
      </c>
      <c r="D10" s="32">
        <v>-210</v>
      </c>
    </row>
    <row r="11" spans="1:4" ht="31.5" customHeight="1">
      <c r="A11" s="84"/>
      <c r="B11" s="33" t="s">
        <v>216</v>
      </c>
      <c r="C11" s="64" t="s">
        <v>168</v>
      </c>
      <c r="D11" s="32">
        <v>-700</v>
      </c>
    </row>
    <row r="12" spans="1:4" ht="31.5" customHeight="1">
      <c r="A12" s="84" t="s">
        <v>169</v>
      </c>
      <c r="B12" s="85" t="s">
        <v>162</v>
      </c>
      <c r="C12" s="85"/>
      <c r="D12" s="31">
        <v>200</v>
      </c>
    </row>
    <row r="13" spans="1:4" ht="31.5" customHeight="1">
      <c r="A13" s="84"/>
      <c r="B13" s="34" t="s">
        <v>14</v>
      </c>
      <c r="C13" s="64" t="s">
        <v>170</v>
      </c>
      <c r="D13" s="32">
        <v>200</v>
      </c>
    </row>
    <row r="14" spans="1:4" ht="31.5" customHeight="1">
      <c r="A14" s="84" t="s">
        <v>171</v>
      </c>
      <c r="B14" s="85" t="s">
        <v>162</v>
      </c>
      <c r="C14" s="85"/>
      <c r="D14" s="31">
        <v>200</v>
      </c>
    </row>
    <row r="15" spans="1:4" ht="31.5" customHeight="1">
      <c r="A15" s="84"/>
      <c r="B15" s="34" t="s">
        <v>20</v>
      </c>
      <c r="C15" s="64" t="s">
        <v>172</v>
      </c>
      <c r="D15" s="32">
        <v>200</v>
      </c>
    </row>
    <row r="16" spans="1:4" ht="31.5" customHeight="1">
      <c r="A16" s="85" t="s">
        <v>9</v>
      </c>
      <c r="B16" s="85" t="s">
        <v>162</v>
      </c>
      <c r="C16" s="85"/>
      <c r="D16" s="31">
        <v>-100</v>
      </c>
    </row>
    <row r="17" spans="1:4" ht="31.5" customHeight="1">
      <c r="A17" s="85"/>
      <c r="B17" s="34" t="s">
        <v>37</v>
      </c>
      <c r="C17" s="64" t="s">
        <v>173</v>
      </c>
      <c r="D17" s="32">
        <v>-100</v>
      </c>
    </row>
    <row r="18" spans="1:4" ht="31.5" customHeight="1">
      <c r="A18" s="84" t="s">
        <v>174</v>
      </c>
      <c r="B18" s="85" t="s">
        <v>162</v>
      </c>
      <c r="C18" s="85"/>
      <c r="D18" s="31">
        <v>-100</v>
      </c>
    </row>
    <row r="19" spans="1:4" ht="31.5" customHeight="1">
      <c r="A19" s="84"/>
      <c r="B19" s="34" t="s">
        <v>163</v>
      </c>
      <c r="C19" s="64" t="s">
        <v>175</v>
      </c>
      <c r="D19" s="32">
        <v>-100</v>
      </c>
    </row>
    <row r="20" spans="1:4" ht="31.5" customHeight="1">
      <c r="A20" s="84" t="s">
        <v>176</v>
      </c>
      <c r="B20" s="84" t="s">
        <v>162</v>
      </c>
      <c r="C20" s="84"/>
      <c r="D20" s="31">
        <f>D21+D22</f>
        <v>60</v>
      </c>
    </row>
    <row r="21" spans="1:4" ht="31.5" customHeight="1">
      <c r="A21" s="84"/>
      <c r="B21" s="34" t="s">
        <v>42</v>
      </c>
      <c r="C21" s="64" t="s">
        <v>177</v>
      </c>
      <c r="D21" s="32">
        <v>-60</v>
      </c>
    </row>
    <row r="22" spans="1:4" ht="31.5" customHeight="1">
      <c r="A22" s="84"/>
      <c r="B22" s="34" t="s">
        <v>43</v>
      </c>
      <c r="C22" s="64" t="s">
        <v>178</v>
      </c>
      <c r="D22" s="32">
        <v>120</v>
      </c>
    </row>
    <row r="23" spans="1:4" ht="31.5" customHeight="1">
      <c r="A23" s="36" t="s">
        <v>179</v>
      </c>
      <c r="B23" s="85" t="s">
        <v>162</v>
      </c>
      <c r="C23" s="85"/>
      <c r="D23" s="31">
        <v>-60</v>
      </c>
    </row>
    <row r="24" spans="1:4" ht="31.5" customHeight="1">
      <c r="A24" s="36" t="s">
        <v>179</v>
      </c>
      <c r="B24" s="34" t="s">
        <v>58</v>
      </c>
      <c r="C24" s="64" t="s">
        <v>180</v>
      </c>
      <c r="D24" s="32">
        <v>-60</v>
      </c>
    </row>
    <row r="25" spans="1:4" ht="31.5" customHeight="1">
      <c r="A25" s="84" t="s">
        <v>181</v>
      </c>
      <c r="B25" s="85" t="s">
        <v>162</v>
      </c>
      <c r="C25" s="85"/>
      <c r="D25" s="31">
        <v>200</v>
      </c>
    </row>
    <row r="26" spans="1:4" ht="31.5" customHeight="1">
      <c r="A26" s="84"/>
      <c r="B26" s="34" t="s">
        <v>47</v>
      </c>
      <c r="C26" s="64" t="s">
        <v>182</v>
      </c>
      <c r="D26" s="32">
        <v>280</v>
      </c>
    </row>
    <row r="27" spans="1:4" ht="31.5" customHeight="1">
      <c r="A27" s="84"/>
      <c r="B27" s="34" t="s">
        <v>46</v>
      </c>
      <c r="C27" s="64" t="s">
        <v>183</v>
      </c>
      <c r="D27" s="32">
        <v>-80</v>
      </c>
    </row>
    <row r="28" spans="1:4" ht="31.5" customHeight="1">
      <c r="A28" s="84" t="s">
        <v>184</v>
      </c>
      <c r="B28" s="85" t="s">
        <v>162</v>
      </c>
      <c r="C28" s="85"/>
      <c r="D28" s="31">
        <v>-30</v>
      </c>
    </row>
    <row r="29" spans="1:4" ht="31.5" customHeight="1">
      <c r="A29" s="84"/>
      <c r="B29" s="34" t="s">
        <v>66</v>
      </c>
      <c r="C29" s="64" t="s">
        <v>185</v>
      </c>
      <c r="D29" s="32">
        <v>100</v>
      </c>
    </row>
    <row r="30" spans="1:4" ht="31.5" customHeight="1">
      <c r="A30" s="84"/>
      <c r="B30" s="34" t="s">
        <v>65</v>
      </c>
      <c r="C30" s="64" t="s">
        <v>186</v>
      </c>
      <c r="D30" s="32">
        <v>-210</v>
      </c>
    </row>
    <row r="31" spans="1:4" ht="31.5" customHeight="1">
      <c r="A31" s="84"/>
      <c r="B31" s="34" t="s">
        <v>69</v>
      </c>
      <c r="C31" s="64" t="s">
        <v>187</v>
      </c>
      <c r="D31" s="32">
        <v>80</v>
      </c>
    </row>
    <row r="32" spans="1:4" ht="31.5" customHeight="1">
      <c r="A32" s="84" t="s">
        <v>188</v>
      </c>
      <c r="B32" s="85" t="s">
        <v>162</v>
      </c>
      <c r="C32" s="85"/>
      <c r="D32" s="31">
        <f>SUM(D33:D36)</f>
        <v>40</v>
      </c>
    </row>
    <row r="33" spans="1:4" ht="31.5" customHeight="1">
      <c r="A33" s="84"/>
      <c r="B33" s="34" t="s">
        <v>80</v>
      </c>
      <c r="C33" s="64" t="s">
        <v>189</v>
      </c>
      <c r="D33" s="32">
        <v>-60</v>
      </c>
    </row>
    <row r="34" spans="1:4" ht="31.5" customHeight="1">
      <c r="A34" s="84"/>
      <c r="B34" s="34" t="s">
        <v>77</v>
      </c>
      <c r="C34" s="64" t="s">
        <v>190</v>
      </c>
      <c r="D34" s="32">
        <v>360</v>
      </c>
    </row>
    <row r="35" spans="1:4" ht="31.5" customHeight="1">
      <c r="A35" s="84"/>
      <c r="B35" s="34" t="s">
        <v>82</v>
      </c>
      <c r="C35" s="64" t="s">
        <v>191</v>
      </c>
      <c r="D35" s="32">
        <v>-200</v>
      </c>
    </row>
    <row r="36" spans="1:4" ht="31.5" customHeight="1">
      <c r="A36" s="84"/>
      <c r="B36" s="34" t="s">
        <v>129</v>
      </c>
      <c r="C36" s="64" t="s">
        <v>192</v>
      </c>
      <c r="D36" s="32">
        <v>-60</v>
      </c>
    </row>
    <row r="37" spans="1:4" ht="31.5" customHeight="1">
      <c r="A37" s="84" t="s">
        <v>193</v>
      </c>
      <c r="B37" s="85" t="s">
        <v>162</v>
      </c>
      <c r="C37" s="85"/>
      <c r="D37" s="31">
        <f>SUM(D38:D40)</f>
        <v>-450</v>
      </c>
    </row>
    <row r="38" spans="1:4" ht="31.5" customHeight="1">
      <c r="A38" s="84"/>
      <c r="B38" s="34" t="s">
        <v>163</v>
      </c>
      <c r="C38" s="64" t="s">
        <v>194</v>
      </c>
      <c r="D38" s="32">
        <v>-100</v>
      </c>
    </row>
    <row r="39" spans="1:4" ht="31.5" customHeight="1">
      <c r="A39" s="84"/>
      <c r="B39" s="34" t="s">
        <v>86</v>
      </c>
      <c r="C39" s="64" t="s">
        <v>195</v>
      </c>
      <c r="D39" s="32">
        <v>-250</v>
      </c>
    </row>
    <row r="40" spans="1:4" ht="31.5" customHeight="1">
      <c r="A40" s="84"/>
      <c r="B40" s="34" t="s">
        <v>88</v>
      </c>
      <c r="C40" s="64" t="s">
        <v>196</v>
      </c>
      <c r="D40" s="32">
        <v>-100</v>
      </c>
    </row>
    <row r="41" spans="1:4" ht="31.5" customHeight="1">
      <c r="A41" s="84" t="s">
        <v>197</v>
      </c>
      <c r="B41" s="85" t="s">
        <v>198</v>
      </c>
      <c r="C41" s="85"/>
      <c r="D41" s="31">
        <v>600</v>
      </c>
    </row>
    <row r="42" spans="1:4" ht="31.5" customHeight="1">
      <c r="A42" s="84"/>
      <c r="B42" s="34" t="s">
        <v>91</v>
      </c>
      <c r="C42" s="64" t="s">
        <v>199</v>
      </c>
      <c r="D42" s="32">
        <v>600</v>
      </c>
    </row>
  </sheetData>
  <mergeCells count="26">
    <mergeCell ref="A12:A13"/>
    <mergeCell ref="B12:C12"/>
    <mergeCell ref="A2:D2"/>
    <mergeCell ref="A5:C5"/>
    <mergeCell ref="A6:A11"/>
    <mergeCell ref="B6:C6"/>
    <mergeCell ref="B7:B10"/>
    <mergeCell ref="A14:A15"/>
    <mergeCell ref="B14:C14"/>
    <mergeCell ref="A16:A17"/>
    <mergeCell ref="B16:C16"/>
    <mergeCell ref="A18:A19"/>
    <mergeCell ref="B18:C18"/>
    <mergeCell ref="A20:A22"/>
    <mergeCell ref="B20:C20"/>
    <mergeCell ref="B23:C23"/>
    <mergeCell ref="A25:A27"/>
    <mergeCell ref="B25:C25"/>
    <mergeCell ref="A41:A42"/>
    <mergeCell ref="B41:C41"/>
    <mergeCell ref="A28:A31"/>
    <mergeCell ref="B28:C28"/>
    <mergeCell ref="A32:A36"/>
    <mergeCell ref="B32:C32"/>
    <mergeCell ref="A37:A40"/>
    <mergeCell ref="B37:C37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汇总表</vt:lpstr>
      <vt:lpstr>第三批普通国省道养护资金切块</vt:lpstr>
      <vt:lpstr>养护工程增量部分</vt:lpstr>
      <vt:lpstr>农村公路日常养护</vt:lpstr>
      <vt:lpstr>原水运局原下属困难企业补贴</vt:lpstr>
      <vt:lpstr>站场物流园区</vt:lpstr>
      <vt:lpstr>汇总表!Print_Area</vt:lpstr>
      <vt:lpstr>农村公路日常养护!Print_Titles</vt:lpstr>
      <vt:lpstr>养护工程增量部分!Print_Titles</vt:lpstr>
      <vt:lpstr>站场物流园区!Print_Titles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胡基 null</cp:lastModifiedBy>
  <cp:lastPrinted>2021-06-23T00:34:24Z</cp:lastPrinted>
  <dcterms:created xsi:type="dcterms:W3CDTF">2020-12-07T10:18:00Z</dcterms:created>
  <dcterms:modified xsi:type="dcterms:W3CDTF">2021-07-07T02:44:23Z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69DA2D66D8AA40E1BE2FC528DFF20B9C</vt:lpwstr>
  </property>
</Properties>
</file>