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1" sheetId="1" r:id="rId1"/>
    <sheet name="Sheet3" sheetId="3" r:id="rId2"/>
  </sheets>
  <calcPr calcId="145621"/>
</workbook>
</file>

<file path=xl/calcChain.xml><?xml version="1.0" encoding="utf-8"?>
<calcChain xmlns="http://schemas.openxmlformats.org/spreadsheetml/2006/main">
  <c r="D59" i="1" l="1"/>
  <c r="D63" i="1"/>
  <c r="D222" i="1" l="1"/>
  <c r="D221" i="1" s="1"/>
  <c r="D199" i="1"/>
  <c r="D196" i="1"/>
  <c r="D193" i="1"/>
  <c r="D211" i="1"/>
  <c r="D208" i="1"/>
  <c r="D174" i="1"/>
  <c r="D163" i="1"/>
  <c r="D186" i="1"/>
  <c r="D179" i="1"/>
  <c r="D150" i="1"/>
  <c r="D158" i="1"/>
  <c r="D142" i="1"/>
  <c r="D145" i="1"/>
  <c r="D120" i="1"/>
  <c r="D128" i="1"/>
  <c r="D131" i="1"/>
  <c r="D134" i="1"/>
  <c r="D137" i="1"/>
  <c r="D112" i="1"/>
  <c r="D107" i="1"/>
  <c r="D103" i="1"/>
  <c r="D90" i="1"/>
  <c r="D82" i="1"/>
  <c r="D76" i="1"/>
  <c r="D72" i="1"/>
  <c r="D69" i="1"/>
  <c r="D65" i="1"/>
  <c r="D60" i="1"/>
  <c r="D204" i="1" l="1"/>
  <c r="D192" i="1"/>
  <c r="D162" i="1"/>
  <c r="D178" i="1"/>
  <c r="D149" i="1"/>
  <c r="D141" i="1"/>
  <c r="D89" i="1"/>
  <c r="D119" i="1"/>
  <c r="D42" i="1"/>
  <c r="D36" i="1"/>
  <c r="D35" i="1" l="1"/>
  <c r="D30" i="1"/>
  <c r="D26" i="1"/>
  <c r="D23" i="1"/>
  <c r="D20" i="1"/>
  <c r="D19" i="1" s="1"/>
  <c r="D47" i="1"/>
  <c r="D46" i="1" s="1"/>
  <c r="D15" i="1"/>
  <c r="D12" i="1"/>
  <c r="D6" i="1"/>
  <c r="D5" i="1" l="1"/>
  <c r="D4" i="1" l="1"/>
</calcChain>
</file>

<file path=xl/sharedStrings.xml><?xml version="1.0" encoding="utf-8"?>
<sst xmlns="http://schemas.openxmlformats.org/spreadsheetml/2006/main" count="345" uniqueCount="345">
  <si>
    <t>县市区/单位</t>
    <phoneticPr fontId="2" type="noConversion"/>
  </si>
  <si>
    <t>项目名称</t>
    <phoneticPr fontId="2" type="noConversion"/>
  </si>
  <si>
    <t>芙蓉区煤炭大院城镇老旧小区改造配套基础设施项目</t>
  </si>
  <si>
    <t>长沙市望城区湘江小区老旧小区改造配套基础设施项目</t>
  </si>
  <si>
    <t>浏阳市</t>
  </si>
  <si>
    <t>浏阳市集里街道集里中学片老旧小区配套基础设施改造项目</t>
  </si>
  <si>
    <t>浏阳市集里街道龚家桥片老旧小区配套基础设施改造项目</t>
  </si>
  <si>
    <t>宁乡市</t>
  </si>
  <si>
    <t>宁乡市白马桥街道正农社区肉食公司老旧片区改造及配套基础设施项目</t>
  </si>
  <si>
    <t>宁乡市玉潭街道香山社区玉潭路蔬菜公司宿舍楼、人民医院宿舍楼等五个老旧小区改造及配套基础设施项目</t>
  </si>
  <si>
    <t>石鼓区人民街道水池街小区老旧小区配套基础设施改造项目</t>
  </si>
  <si>
    <t>南岳区金沙路片区老旧小区改造配套基础设施建设项目（一期）</t>
  </si>
  <si>
    <t>衡阳市珠晖区东风街道茅坪社区老旧小区改造配套基础设施建设项目</t>
  </si>
  <si>
    <t>雁峰区白沙洲街道欧水岭片区老旧小区配套基础设施项目（南郊新村路）</t>
  </si>
  <si>
    <t>衡南县</t>
  </si>
  <si>
    <t>衡南县云集街道聚贤山庄老旧小区配套基础设施项目</t>
  </si>
  <si>
    <t>衡阳县</t>
  </si>
  <si>
    <t>衡阳县保安片老旧小区一期配套基础设施建设项目</t>
  </si>
  <si>
    <t>衡山县</t>
  </si>
  <si>
    <t>衡山县原药材公司家属院老旧小区配套基础设施改造项目（供水工程）</t>
  </si>
  <si>
    <t>衡东县</t>
  </si>
  <si>
    <t>衡东县老旧小区智慧有线电视、网络升级改造工程</t>
  </si>
  <si>
    <t>祁东县</t>
  </si>
  <si>
    <t>祁东县石门社区楚杰小区老旧小区配套基础设施改造建设项目</t>
  </si>
  <si>
    <t>常宁市</t>
  </si>
  <si>
    <t>常宁市城东社区老旧小区及配套设施改造项目</t>
  </si>
  <si>
    <t>耒阳市</t>
  </si>
  <si>
    <t>耒阳市蔡子池街道办事处西湖居委会蔡伦步行街老旧小区改造配套基础设施建设项目</t>
  </si>
  <si>
    <t>建宁中学周边配套基础设施改造项目</t>
  </si>
  <si>
    <t>株洲市渌口区熙园小区基础设施配套改造项目</t>
  </si>
  <si>
    <t>株洲市渌口区双月西路巷子基础设施配套改造项目</t>
  </si>
  <si>
    <t>醴陵市党校宿舍老干所金牛冲组老旧小区配套设施改造项目</t>
  </si>
  <si>
    <t>醴陵市鑫泰居民楼老旧小区配套设施改造项目</t>
  </si>
  <si>
    <t>攸县</t>
  </si>
  <si>
    <t>攸县攸州大都市片区（强远小区）老旧小区改造配套基础设施建设项目</t>
  </si>
  <si>
    <t>茶陵县</t>
  </si>
  <si>
    <t>茶陵县县委会宿舍楼老旧小区配套基础设施改造项目</t>
  </si>
  <si>
    <t>湘潭市雨湖区罗祖殿美好社区配套基础设施建设项目（雨污分流改造）</t>
  </si>
  <si>
    <t>湘潭市雨湖区宝丰街美好社区配套基础设施建设项目（宝丰街社区服务用房提质工程）</t>
  </si>
  <si>
    <t>湘潭市岳塘区新塘、大桥、霞光、三角坪、运河社区老旧小区配套基础设施建设项目</t>
  </si>
  <si>
    <t>湘潭县</t>
  </si>
  <si>
    <t>湘潭县吉祥楼等小区改造配套基础设施（梧桐南路等道路无障碍设施）</t>
  </si>
  <si>
    <t>湘乡市</t>
  </si>
  <si>
    <t>韶山市</t>
  </si>
  <si>
    <t>韶山市农行一院、老新华书店小区配套设施建设项目</t>
  </si>
  <si>
    <t>韶山市原公路局宿舍老旧小区外配套基础设施建设项目（樟树湾幼儿园）</t>
  </si>
  <si>
    <t>韶山市红苹果小区配套基础设施改造项目</t>
  </si>
  <si>
    <t>大祥区城北街道仙人井社区老旧小区配套基础设施建设项目（二期）</t>
  </si>
  <si>
    <t>北塔区建材城小区老旧小区改造配套基础设施建设项目</t>
  </si>
  <si>
    <t>北塔区九江人口医院老旧小区改造配套基础设施建设项目</t>
  </si>
  <si>
    <t>邵东市</t>
  </si>
  <si>
    <t>邵东老县委、政府老旧小区改造配套基础设施建设</t>
  </si>
  <si>
    <t>邵东一中大院老旧小区改造配套基础设施建设</t>
  </si>
  <si>
    <t>邵东建管站家属院小区老旧小区配套基础设施建设项目</t>
  </si>
  <si>
    <t>新邵县</t>
  </si>
  <si>
    <t>新邵县酒厂家属区配套基础设施改造项目</t>
  </si>
  <si>
    <t>新邵县进修学校校区配套基础设施改造项目</t>
  </si>
  <si>
    <t>邵阳县</t>
  </si>
  <si>
    <t>邵阳县桂竹山社区老中医家属区、党校家属楼老旧小区改造建设项目</t>
  </si>
  <si>
    <t>邵阳县沙坪社区松鹤小区、老一中老旧小区改造建设项目</t>
  </si>
  <si>
    <t>绥宁县</t>
  </si>
  <si>
    <t>绥宁县老旧小区改造工程联合片区配套基础设施项目</t>
  </si>
  <si>
    <t>武冈市</t>
  </si>
  <si>
    <t>武冈市老商业局宿舍老旧小区配套基础设施项目</t>
  </si>
  <si>
    <t>武冈市物资局宿舍老旧小区配套基础设施项目</t>
  </si>
  <si>
    <t>武冈市教工之家老旧小区配套基础设施项目</t>
  </si>
  <si>
    <t>武冈市龙坪煤矿宿舍老旧小区配套基础设施项目</t>
  </si>
  <si>
    <t>武冈市工商银行宿舍老旧小区配套基础设施项目</t>
  </si>
  <si>
    <t>隆回县</t>
  </si>
  <si>
    <t>隆回县检察院、法院老旧小区改造配套基础设施项目</t>
  </si>
  <si>
    <t>隆回县果品市场老旧小区改造配套基础设施项目</t>
  </si>
  <si>
    <t>隆回县方大公园至二中老旧小区改造配套基础设施项目</t>
  </si>
  <si>
    <t>洞口县</t>
  </si>
  <si>
    <t>洞口县人事局宿舍、工商局宿舍、信用联社宿舍老旧小区改造项目</t>
  </si>
  <si>
    <t>新宁县</t>
  </si>
  <si>
    <t>城步县</t>
  </si>
  <si>
    <t>岳阳楼区观音阁片区邓家湾片老旧小区改造配套基础设施建设项目</t>
  </si>
  <si>
    <t>岳阳楼区观音阁片区新峰片老旧小区改造配套基础设施建设项目</t>
  </si>
  <si>
    <t>岳阳楼区芋头田梅溪桥片区房产公司片老旧小区改造配套基础设施建设项目</t>
  </si>
  <si>
    <t>岳阳市老房产局小区老旧小区配套基础设施项目</t>
  </si>
  <si>
    <t>岳阳市自来水家属区老旧小区改造配套基础设施项目</t>
  </si>
  <si>
    <t>岳阳经济技术开发区水桐坡小区老旧小区改造及配套基础设施项目</t>
  </si>
  <si>
    <t>南湖新区望湖小区配套基础设施建设项目</t>
  </si>
  <si>
    <t>南湖新区工商银行小区配套基础设施建设项目</t>
  </si>
  <si>
    <t>云溪区东城片区老旧小区配套人防集散及生态停车场项目</t>
  </si>
  <si>
    <t>君山区柳林街道办事处黄岸老旧小区配套基础设施建设项目</t>
  </si>
  <si>
    <t>君山区柳林街道办事处柳林小学家属区老旧小区配套基础设施建设项目</t>
  </si>
  <si>
    <t>平江县</t>
  </si>
  <si>
    <t>平江县老县委小区老旧小区配套基础设施建设项目</t>
  </si>
  <si>
    <t>平江县国税、地税宿舍老旧小区配套基础设施建设项目</t>
  </si>
  <si>
    <t>岳阳县</t>
  </si>
  <si>
    <t>岳阳县原鹿角政府小区老旧小区改造配套基础设施建设项目</t>
  </si>
  <si>
    <t>华容县</t>
  </si>
  <si>
    <t>华容县华泰小区老旧小区改造配套基础设施建设项目</t>
  </si>
  <si>
    <t>华容县城关镇政府家属楼老旧小区改造配套基础设施建设项目</t>
  </si>
  <si>
    <t>湘阴县</t>
  </si>
  <si>
    <t>临湘市</t>
  </si>
  <si>
    <t>临湘市城镇老旧小区改造麻茧公司片区基础设施建设项目</t>
  </si>
  <si>
    <t>汨罗市</t>
  </si>
  <si>
    <t>汨罗市银联小区老旧小区改造配套基础设施建设项目</t>
  </si>
  <si>
    <t>汨罗市电力小区老旧小区改造配套基础设施建设项目</t>
  </si>
  <si>
    <t>汨罗市新农小区老旧小区改造配套基础设施建设项目</t>
  </si>
  <si>
    <t>汨罗市戏剧小区老旧小区改造配套基础设施建设项目</t>
  </si>
  <si>
    <t>汨罗市园丁小区高泉宿舍老旧小区改造配套基础设施建设项目</t>
  </si>
  <si>
    <t>常德市区自然资源局宿舍老旧小区改造配套基础设施建设项目</t>
  </si>
  <si>
    <t>常德市公安局南院宿舍老旧小区改造配套基础设施建设项目</t>
  </si>
  <si>
    <t>枫树岗老旧小区改造配套基础设施建设项目</t>
  </si>
  <si>
    <t>西洞庭管理区建材厂小区配套基础设施建设项目（二期）</t>
  </si>
  <si>
    <t>汉寿县</t>
  </si>
  <si>
    <t>汉寿县杨旗嘴片区老旧小区改造配套基础设施建设项目</t>
  </si>
  <si>
    <t>桃源县</t>
  </si>
  <si>
    <t>桃源县南站宿舍片老旧小区改造配套基础设施建设项目</t>
  </si>
  <si>
    <t>临澧县</t>
  </si>
  <si>
    <t>常德市临澧县安福路社区和平巷基础设施配套工程</t>
  </si>
  <si>
    <t>常德市临澧县太平社区金龙花园片区基础设施配套工程</t>
  </si>
  <si>
    <t>石门县</t>
  </si>
  <si>
    <t>石门县嘉乐园片区、燃料大厦片区老旧小区供水改造基础设施配套项目</t>
  </si>
  <si>
    <t>石门县周家巷、老物资大院、白果树小区老旧小区配套基础设施项目</t>
  </si>
  <si>
    <t>澧县</t>
  </si>
  <si>
    <t>澧县老人民医院宿舍老旧小区配套基础设施项目</t>
  </si>
  <si>
    <t>澧县四大家、技术监督、南江小区老旧小区配套基础设施项目</t>
  </si>
  <si>
    <t>安乡县</t>
  </si>
  <si>
    <t>安乡县安纺老旧小区配套基础设施项目</t>
  </si>
  <si>
    <t>安乡县鑫泰公寓老旧小区配套基础设施项目</t>
  </si>
  <si>
    <t>津市市</t>
  </si>
  <si>
    <t>津市市汪家桥街道雅梦苑老旧小区改造配套基础设施建设项目</t>
  </si>
  <si>
    <t>慈利县</t>
  </si>
  <si>
    <t>慈利县文化馆小区改造配套基础设施（供水管网改造）建设项目</t>
  </si>
  <si>
    <t>慈利县油库垭小区改造配套设施建设项目</t>
  </si>
  <si>
    <t>桑植县</t>
  </si>
  <si>
    <t>桑植县运管所宿舍小区外基础设施配套项目</t>
  </si>
  <si>
    <t>桃江县</t>
  </si>
  <si>
    <t>桃江县汽运公司家属楼小区改造配套供水基础设施项目</t>
  </si>
  <si>
    <t>南县</t>
  </si>
  <si>
    <t>南县东红十三组老旧小区配套基础设施建设项目</t>
  </si>
  <si>
    <t>赫山区市公安局家属区老旧小区配套基础设施项目</t>
  </si>
  <si>
    <t>赫山区化肥厂家属区老旧小区配套基础设施项目</t>
  </si>
  <si>
    <t>资阳区湘印家属区老旧小区外配套基础设施建设项目</t>
  </si>
  <si>
    <t>益阳高新区玉鹿老旧小区外改造配套基础设施项目（董家路道路工程）</t>
  </si>
  <si>
    <t>安化县</t>
  </si>
  <si>
    <t>安化县闵家湾老旧小区升级改造配套基础设施项目</t>
  </si>
  <si>
    <t>安化县沿河巷老旧小区升级改造配套基础设施项目</t>
  </si>
  <si>
    <t>沅江市</t>
  </si>
  <si>
    <t>沅江市凌云塔社区单位老旧小区配套设施建设项目</t>
  </si>
  <si>
    <t>苏仙区苏仙岭街道市委机关大院等老旧小区改造配套基础设施项目（苏仙南路北路、协作路给排水管网改造）</t>
  </si>
  <si>
    <t>市委大院家属区老旧小区外配套基础设施建设项目</t>
  </si>
  <si>
    <t>桂阳县</t>
  </si>
  <si>
    <t>桂阳县原城关建筑队老旧小区配套基础设施建设项目</t>
  </si>
  <si>
    <t>宜章县</t>
  </si>
  <si>
    <t>宜章县农业银行南京洞连片家属区老旧小区配套基础设施改造项目</t>
  </si>
  <si>
    <t>嘉禾县</t>
  </si>
  <si>
    <t>嘉禾县水利局片区老旧小区改造配套基础设施建设项目</t>
  </si>
  <si>
    <t>临武县</t>
  </si>
  <si>
    <t>汝城县</t>
  </si>
  <si>
    <t>汝城县老商业局片区老旧小区改造项目</t>
  </si>
  <si>
    <t>汝城县烈士公园片区老旧小区改造项目</t>
  </si>
  <si>
    <t>桂东县</t>
  </si>
  <si>
    <t>桂东县幸福小区外配套基础设施改造工程</t>
  </si>
  <si>
    <t>永兴县</t>
  </si>
  <si>
    <t>永兴县银都花园、煤炭公司家属区和农业发展银行片区老旧小区配套基础设施改造项目</t>
  </si>
  <si>
    <t>安仁县</t>
  </si>
  <si>
    <t>南津渡街道南津渡社区老旧小区改造配套设施项目</t>
  </si>
  <si>
    <t>回龙圩管理区龙溪片老旧小区配套基础设施改造项目</t>
  </si>
  <si>
    <t>冷水滩区河西片老旧小区改造配套设施项目</t>
  </si>
  <si>
    <t>祁阳市</t>
  </si>
  <si>
    <t>东安县</t>
  </si>
  <si>
    <t>双牌县</t>
  </si>
  <si>
    <t>道县</t>
  </si>
  <si>
    <t>宁远县</t>
  </si>
  <si>
    <t>宁远县三中白云小区老旧小区配套基础设施项目</t>
  </si>
  <si>
    <t>江华县</t>
  </si>
  <si>
    <t>江华县城疾控中心片区老旧小区配套基础设施建设项目</t>
  </si>
  <si>
    <t>蓝山县</t>
  </si>
  <si>
    <t>蓝山县老旧小区配套基础设施排水防涝改造项目</t>
  </si>
  <si>
    <t>新田县</t>
  </si>
  <si>
    <t>新田县木材公司老旧小区改造配套基础设施项目</t>
  </si>
  <si>
    <t>新田县老粮食局片老旧小区改造配套基础设施项目</t>
  </si>
  <si>
    <t>江永县</t>
  </si>
  <si>
    <t>江永县四方井社区凤凰花苑片区城镇老旧小区改造及城镇老旧小区配套设施项目</t>
  </si>
  <si>
    <t>芷江县</t>
  </si>
  <si>
    <t>会同县</t>
  </si>
  <si>
    <t>会同县解放街周边区域老旧小区改造及配套基础设施建设项目（一期）</t>
  </si>
  <si>
    <t>洪江市</t>
  </si>
  <si>
    <t>洪江市安江镇白虎脑社区、河西社区老旧小区改造配套基础设施（给水管网）建设项目</t>
  </si>
  <si>
    <t>洪江市玉皇阁社区老旧小区配套基础设施（污水管网）建设项目</t>
  </si>
  <si>
    <t>沅陵县</t>
  </si>
  <si>
    <t>沅陵县望圣坡社区奎星阁小区（应急管理局）老旧小区改造配套基础设施建设项目</t>
  </si>
  <si>
    <t>沅陵县鹤鸣山社区北门上居民区小区老旧小区改造配套基础设施建设项目</t>
  </si>
  <si>
    <t>靖州县</t>
  </si>
  <si>
    <t>中方县</t>
  </si>
  <si>
    <t>中方县莉坪社区老旧小区配套基础设施建设项目</t>
  </si>
  <si>
    <t>新晃县</t>
  </si>
  <si>
    <t>新晃侗族自治县山羊坪片区老旧小区改造及配套基础设施建设项目</t>
  </si>
  <si>
    <t>辰溪县</t>
  </si>
  <si>
    <t>辰溪县人大、政府、农业局老旧小区配套基础设施项目</t>
  </si>
  <si>
    <t>溆浦县</t>
  </si>
  <si>
    <t>溆浦县迎宾东路老旧小区基础设施配套项目</t>
  </si>
  <si>
    <t>通道县</t>
  </si>
  <si>
    <t>娄底市中心城区长青办事处老旧小区配套基础设施改造项目（一期）</t>
  </si>
  <si>
    <t>冷水江市</t>
  </si>
  <si>
    <t>冷水江市布溪街道办事处陈家院片区老旧小区改造（小区内）配套基础设施建设项目</t>
  </si>
  <si>
    <t>冷水江市沙办碱厂生活区老旧小区改造小区外配套基础设施建设项目</t>
  </si>
  <si>
    <t>涟源市</t>
  </si>
  <si>
    <t>涟源市人寿保险公司及机关二院家属区老旧小区配套基础设施改造项目</t>
  </si>
  <si>
    <t>双峰县</t>
  </si>
  <si>
    <t>新化县</t>
  </si>
  <si>
    <t>新化县老城门片区老旧小区配套基础设施改造项目</t>
  </si>
  <si>
    <t>吉首市</t>
  </si>
  <si>
    <t>吉首市伟业广场老旧小区配套基础设施建设项目</t>
  </si>
  <si>
    <t>吉首市东环桥老旧小区配套基础设施建设项目</t>
  </si>
  <si>
    <t>泸溪县</t>
  </si>
  <si>
    <t>凤凰县</t>
  </si>
  <si>
    <t>凤凰县老营哨老旧小区改造配套基础设施建设项目</t>
  </si>
  <si>
    <t>古丈县</t>
  </si>
  <si>
    <t>古丈县红星社区老旧小区改造（一期）配套基础设施项目</t>
  </si>
  <si>
    <t>花垣县</t>
  </si>
  <si>
    <t>花垣县财政局片区老旧小区配套基础设施改造项目</t>
  </si>
  <si>
    <t>保靖县</t>
  </si>
  <si>
    <t>保靖县二月坡社区建新路片区老旧小区改造配套基础设施二期建设项目</t>
  </si>
  <si>
    <t>永顺县</t>
  </si>
  <si>
    <t>龙山县</t>
  </si>
  <si>
    <t>龙山县银河路南片区老旧小区配套基础设施改造项目</t>
  </si>
  <si>
    <t>市州</t>
    <phoneticPr fontId="2" type="noConversion"/>
  </si>
  <si>
    <t>2021年保障性安居工程（第三批）中央预算内基建资金明细表（老旧配套项目）</t>
    <phoneticPr fontId="1" type="noConversion"/>
  </si>
  <si>
    <t>合计</t>
    <phoneticPr fontId="1" type="noConversion"/>
  </si>
  <si>
    <t>长沙市</t>
    <phoneticPr fontId="1" type="noConversion"/>
  </si>
  <si>
    <t>金额（万元）</t>
    <phoneticPr fontId="2" type="noConversion"/>
  </si>
  <si>
    <t>长沙市小计</t>
    <phoneticPr fontId="1" type="noConversion"/>
  </si>
  <si>
    <t>长沙市本级小计</t>
    <phoneticPr fontId="1" type="noConversion"/>
  </si>
  <si>
    <t>长沙市本级</t>
    <phoneticPr fontId="1" type="noConversion"/>
  </si>
  <si>
    <t>岳麓区岳麓化工厂宿舍等8个老旧小区配套基础设施建设项目</t>
  </si>
  <si>
    <t>2021年开福区第一批老旧小区改造配套基础设施建设项目</t>
  </si>
  <si>
    <t>星沙街道2021年老旧小区改造南片区配套基础设施工程　</t>
  </si>
  <si>
    <t>宁乡市玉潭街道新山社区汽车站、环卫局、农机局等5个老旧小区改造及配套基础设施项目</t>
  </si>
  <si>
    <t>荷塘区茨菇塘街道前进社区老旧小区改造配套基础设施建设项目（茨菇塘路-新华西路-铁路生活区）</t>
  </si>
  <si>
    <t>醴陵市广电局宿舍橙子798周边道路老旧小区配套设施改造项目</t>
  </si>
  <si>
    <t>攸县富康社区老旧小区B片区老旧小区改造配套基础设施建设项目</t>
  </si>
  <si>
    <t>湘乡市2020年城区老旧小区改造配套基础设施建设项目</t>
  </si>
  <si>
    <t>2021年双清区布批市场片老旧小区配套基础设施建设项目</t>
  </si>
  <si>
    <t>城步苗族自治县2021年度中心社区老旧小区配套基础设施改造建设项目　</t>
  </si>
  <si>
    <t>2020年金湖老旧小区配套基础设施改造项目</t>
  </si>
  <si>
    <t>湘阴县福鑫市场老旧小区配套基础设施建设项目(福鑫市场小区)</t>
  </si>
  <si>
    <t>汨罗市罗城路41号小苑老旧小区改造配套基础设施建设项目</t>
  </si>
  <si>
    <t>武陵区大中佳苑等4个老旧小区改造配套基础设施建设项目</t>
  </si>
  <si>
    <t>资阳区五一西路528号公安局家属区老旧小区外配套基础设施建设项目</t>
  </si>
  <si>
    <t>临武县南塔社区城关完小片老旧小区配套基础设施项目（7个小区）</t>
  </si>
  <si>
    <t>安仁县校园小区配套基础设施改造(群众文化艺术中心)</t>
  </si>
  <si>
    <t>湖南省祁阳市浯溪街道办9个老旧小区改造配套基础设施建设项目</t>
  </si>
  <si>
    <t>东安县水利局家属区等6个老旧小区配套基础设施项目</t>
  </si>
  <si>
    <t>双牌县南岭水泥厂、火车站等4个小区配套基础设施建设项目</t>
  </si>
  <si>
    <t>道县移民开发局、军干所等8个老旧小区配套基础设施建设项目</t>
  </si>
  <si>
    <t>2021年洪江区电影院片区老旧小区改造配套基础设施建设项目</t>
  </si>
  <si>
    <t>靖州县2021老旧小区改造（飞山社区）配套基础设施项目</t>
  </si>
  <si>
    <t>通道县总工会小区、双江中心市场等9个老旧小区配套基础设施建设项目</t>
  </si>
  <si>
    <t>娄底中心城区418家属区老旧小区改造配套基础设施项目</t>
  </si>
  <si>
    <t>双峰县2021年老旧小区改造城北片区原种场家属院（东区）配套基础设施项目</t>
  </si>
  <si>
    <t>泸溪县武溪镇屈望社区一中老旧小区改造配套基础设施建设项目（A区）</t>
  </si>
  <si>
    <t>永顺县灵溪镇河西社区老旧小区改造及基础配套设施（二期)建设项目</t>
  </si>
  <si>
    <r>
      <t>涟源市建设银行及建筑公司家属区老旧小区</t>
    </r>
    <r>
      <rPr>
        <sz val="11"/>
        <color rgb="FF000000"/>
        <rFont val="仿宋_GB2312"/>
        <family val="3"/>
        <charset val="134"/>
      </rPr>
      <t>配套基础设施改造项目</t>
    </r>
  </si>
  <si>
    <t>浏阳市小计</t>
    <phoneticPr fontId="1" type="noConversion"/>
  </si>
  <si>
    <t>宁乡市小计</t>
    <phoneticPr fontId="1" type="noConversion"/>
  </si>
  <si>
    <t>衡阳市</t>
    <phoneticPr fontId="1" type="noConversion"/>
  </si>
  <si>
    <t>衡阳市本级小计</t>
    <phoneticPr fontId="1" type="noConversion"/>
  </si>
  <si>
    <t>衡阳市小计</t>
    <phoneticPr fontId="1" type="noConversion"/>
  </si>
  <si>
    <t>株洲市</t>
    <phoneticPr fontId="1" type="noConversion"/>
  </si>
  <si>
    <t>株洲市本级小计</t>
    <phoneticPr fontId="1" type="noConversion"/>
  </si>
  <si>
    <t>株洲市小计</t>
    <phoneticPr fontId="1" type="noConversion"/>
  </si>
  <si>
    <t>渌口区</t>
    <phoneticPr fontId="1" type="noConversion"/>
  </si>
  <si>
    <t>渌口区小计</t>
    <phoneticPr fontId="1" type="noConversion"/>
  </si>
  <si>
    <t>攸县小计</t>
    <phoneticPr fontId="1" type="noConversion"/>
  </si>
  <si>
    <t>湘潭市</t>
    <phoneticPr fontId="1" type="noConversion"/>
  </si>
  <si>
    <t>湘潭市本级小计</t>
    <phoneticPr fontId="1" type="noConversion"/>
  </si>
  <si>
    <t>湘潭市本级</t>
    <phoneticPr fontId="1" type="noConversion"/>
  </si>
  <si>
    <t>湘潭市小计</t>
    <phoneticPr fontId="1" type="noConversion"/>
  </si>
  <si>
    <t>韶山市小计</t>
    <phoneticPr fontId="1" type="noConversion"/>
  </si>
  <si>
    <t>邵阳市</t>
    <phoneticPr fontId="1" type="noConversion"/>
  </si>
  <si>
    <t>邵阳市小计</t>
    <phoneticPr fontId="1" type="noConversion"/>
  </si>
  <si>
    <t>邵阳市本级小计</t>
    <phoneticPr fontId="1" type="noConversion"/>
  </si>
  <si>
    <t>邵东市小计</t>
    <phoneticPr fontId="1" type="noConversion"/>
  </si>
  <si>
    <t>新邵县小计</t>
    <phoneticPr fontId="1" type="noConversion"/>
  </si>
  <si>
    <t>邵阳县小计</t>
    <phoneticPr fontId="1" type="noConversion"/>
  </si>
  <si>
    <t>武冈市小计</t>
    <phoneticPr fontId="1" type="noConversion"/>
  </si>
  <si>
    <t>隆回县小计</t>
    <phoneticPr fontId="1" type="noConversion"/>
  </si>
  <si>
    <t>岳阳市</t>
    <phoneticPr fontId="1" type="noConversion"/>
  </si>
  <si>
    <t>岳阳市本级小计</t>
    <phoneticPr fontId="1" type="noConversion"/>
  </si>
  <si>
    <t>岳阳市小计</t>
    <phoneticPr fontId="1" type="noConversion"/>
  </si>
  <si>
    <t>平江县小计</t>
    <phoneticPr fontId="1" type="noConversion"/>
  </si>
  <si>
    <t>华容县小计</t>
    <phoneticPr fontId="1" type="noConversion"/>
  </si>
  <si>
    <t>汨罗市小计</t>
    <phoneticPr fontId="1" type="noConversion"/>
  </si>
  <si>
    <t>常德市</t>
    <phoneticPr fontId="1" type="noConversion"/>
  </si>
  <si>
    <t>常德市本级小计</t>
    <phoneticPr fontId="1" type="noConversion"/>
  </si>
  <si>
    <t>常德市小计</t>
    <phoneticPr fontId="1" type="noConversion"/>
  </si>
  <si>
    <t>常德市本级</t>
    <phoneticPr fontId="1" type="noConversion"/>
  </si>
  <si>
    <t>临澧县小计</t>
    <phoneticPr fontId="1" type="noConversion"/>
  </si>
  <si>
    <t>石门县小计</t>
    <phoneticPr fontId="1" type="noConversion"/>
  </si>
  <si>
    <t>澧县小计</t>
    <phoneticPr fontId="1" type="noConversion"/>
  </si>
  <si>
    <t>安乡县小计</t>
    <phoneticPr fontId="1" type="noConversion"/>
  </si>
  <si>
    <t>张家界市</t>
    <phoneticPr fontId="1" type="noConversion"/>
  </si>
  <si>
    <t>张家界市小计</t>
    <phoneticPr fontId="1" type="noConversion"/>
  </si>
  <si>
    <t>张家界市本级小计</t>
    <phoneticPr fontId="1" type="noConversion"/>
  </si>
  <si>
    <t>张家界市本级</t>
    <phoneticPr fontId="1" type="noConversion"/>
  </si>
  <si>
    <t>慈利县小计</t>
    <phoneticPr fontId="1" type="noConversion"/>
  </si>
  <si>
    <t>永定区樱花村小区（含东方家园）配套基础设施建设项目</t>
    <phoneticPr fontId="1" type="noConversion"/>
  </si>
  <si>
    <t>武陵源区树角小区改造配套基础设施建设项目</t>
    <phoneticPr fontId="1" type="noConversion"/>
  </si>
  <si>
    <t>益阳市本级</t>
    <phoneticPr fontId="1" type="noConversion"/>
  </si>
  <si>
    <t>益阳市</t>
    <phoneticPr fontId="1" type="noConversion"/>
  </si>
  <si>
    <t>益阳市小计</t>
    <phoneticPr fontId="1" type="noConversion"/>
  </si>
  <si>
    <t>益阳市本级小计</t>
    <phoneticPr fontId="1" type="noConversion"/>
  </si>
  <si>
    <t>安化县小计</t>
    <phoneticPr fontId="1" type="noConversion"/>
  </si>
  <si>
    <t>郴州市本级小计</t>
    <phoneticPr fontId="1" type="noConversion"/>
  </si>
  <si>
    <t>郴州市小计</t>
    <phoneticPr fontId="1" type="noConversion"/>
  </si>
  <si>
    <t>郴州市本级</t>
    <phoneticPr fontId="1" type="noConversion"/>
  </si>
  <si>
    <t>汝城县小计</t>
    <phoneticPr fontId="1" type="noConversion"/>
  </si>
  <si>
    <t>郴州市</t>
    <phoneticPr fontId="1" type="noConversion"/>
  </si>
  <si>
    <t>永州市</t>
    <phoneticPr fontId="1" type="noConversion"/>
  </si>
  <si>
    <t>永州市本级小计</t>
    <phoneticPr fontId="1" type="noConversion"/>
  </si>
  <si>
    <t>永州市小计</t>
    <phoneticPr fontId="1" type="noConversion"/>
  </si>
  <si>
    <t>永州市本级</t>
    <phoneticPr fontId="1" type="noConversion"/>
  </si>
  <si>
    <t>新田县小计</t>
    <phoneticPr fontId="1" type="noConversion"/>
  </si>
  <si>
    <t>芷江县荷花池小学宿舍、芷师宿舍等老旧小区改造配套基础设施建设项目</t>
    <phoneticPr fontId="1" type="noConversion"/>
  </si>
  <si>
    <t>怀化市</t>
    <phoneticPr fontId="1" type="noConversion"/>
  </si>
  <si>
    <t>沅陵县鸳鸯山社区，建设局宿舍、航运公司宿舍、航运站宿舍、黄金公司宿舍、商业五家工商银行宿舍、经济适用房小区、宁园组小区、林业局宿舍老旧小区配套基础设施项目</t>
    <phoneticPr fontId="1" type="noConversion"/>
  </si>
  <si>
    <t>洪江市小计</t>
    <phoneticPr fontId="1" type="noConversion"/>
  </si>
  <si>
    <t>沅陵县小计</t>
    <phoneticPr fontId="1" type="noConversion"/>
  </si>
  <si>
    <t>怀化市小计</t>
    <phoneticPr fontId="1" type="noConversion"/>
  </si>
  <si>
    <t>娄底市</t>
    <phoneticPr fontId="1" type="noConversion"/>
  </si>
  <si>
    <t>娄底市本级小计</t>
    <phoneticPr fontId="1" type="noConversion"/>
  </si>
  <si>
    <t>娄底市小计</t>
    <phoneticPr fontId="1" type="noConversion"/>
  </si>
  <si>
    <t>娄底市本级</t>
    <phoneticPr fontId="1" type="noConversion"/>
  </si>
  <si>
    <t>冷水江市小计</t>
    <phoneticPr fontId="1" type="noConversion"/>
  </si>
  <si>
    <t>涟源市小计</t>
    <phoneticPr fontId="1" type="noConversion"/>
  </si>
  <si>
    <t>湘西土家族苗族自治州</t>
    <phoneticPr fontId="1" type="noConversion"/>
  </si>
  <si>
    <t>吉首市小计</t>
    <phoneticPr fontId="1" type="noConversion"/>
  </si>
  <si>
    <t>湘西土家族苗族自治州小计</t>
    <phoneticPr fontId="1" type="noConversion"/>
  </si>
  <si>
    <t>附件1</t>
    <phoneticPr fontId="1" type="noConversion"/>
  </si>
  <si>
    <t>株洲市本级</t>
    <phoneticPr fontId="1" type="noConversion"/>
  </si>
  <si>
    <t>醴陵市</t>
    <phoneticPr fontId="1" type="noConversion"/>
  </si>
  <si>
    <t>醴陵市小计</t>
    <phoneticPr fontId="1" type="noConversion"/>
  </si>
  <si>
    <t>炎陵县水电老干宿舍老旧小区配套设施改造项目</t>
    <phoneticPr fontId="1" type="noConversion"/>
  </si>
  <si>
    <t>炎陵县</t>
    <phoneticPr fontId="1" type="noConversion"/>
  </si>
  <si>
    <t>衡阳市本级</t>
    <phoneticPr fontId="1" type="noConversion"/>
  </si>
  <si>
    <t>邵阳市本级</t>
    <phoneticPr fontId="1" type="noConversion"/>
  </si>
  <si>
    <t>岳阳市本级</t>
    <phoneticPr fontId="1" type="noConversion"/>
  </si>
  <si>
    <t>洪江区</t>
    <phoneticPr fontId="1" type="noConversion"/>
  </si>
  <si>
    <t>湖南省新宁县2021年锦绣片区（老公安局宿舍等）老旧小区配套基础设施改造项目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</si>
</sst>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宋体"/>
      <family val="2"/>
      <scheme val="minor"/>
    </font>
    <font>
      <sz val="9"/>
      <name val="宋体"/>
      <family val="3"/>
      <charset val="134"/>
      <scheme val="minor"/>
    </font>
    <font>
      <sz val="9"/>
      <name val="宋体"/>
      <family val="3"/>
      <charset val="134"/>
    </font>
    <font>
      <sz val="10"/>
      <name val="Times New Roman"/>
      <family val="1"/>
    </font>
    <font>
      <sz val="12"/>
      <name val="宋体"/>
      <family val="3"/>
      <charset val="134"/>
    </font>
    <font>
      <sz val="11"/>
      <color theme="1"/>
      <name val="宋体"/>
      <family val="3"/>
      <charset val="134"/>
      <scheme val="minor"/>
    </font>
    <font>
      <sz val="11"/>
      <color theme="1"/>
      <name val="Tahoma"/>
      <family val="2"/>
    </font>
    <font>
      <sz val="11"/>
      <color rgb="FF000000"/>
      <name val="宋体"/>
      <family val="3"/>
      <charset val="134"/>
    </font>
    <font>
      <b/>
      <sz val="12"/>
      <name val="黑体"/>
      <family val="3"/>
      <charset val="134"/>
    </font>
    <font>
      <sz val="16"/>
      <color theme="1"/>
      <name val="方正小标宋简体"/>
      <family val="3"/>
      <charset val="134"/>
    </font>
    <font>
      <b/>
      <sz val="12"/>
      <name val="宋体"/>
      <family val="3"/>
      <charset val="134"/>
      <scheme val="major"/>
    </font>
    <font>
      <sz val="12"/>
      <name val="宋体"/>
      <family val="3"/>
      <charset val="134"/>
      <scheme val="major"/>
    </font>
    <font>
      <sz val="11"/>
      <color theme="1"/>
      <name val="仿宋_GB2312"/>
      <family val="3"/>
      <charset val="134"/>
    </font>
    <font>
      <b/>
      <sz val="11"/>
      <color theme="1"/>
      <name val="仿宋_GB2312"/>
      <family val="3"/>
      <charset val="134"/>
    </font>
    <font>
      <sz val="11"/>
      <color rgb="FF000000"/>
      <name val="仿宋_GB2312"/>
      <family val="3"/>
      <charset val="134"/>
    </font>
    <font>
      <sz val="11"/>
      <name val="Times New Roman"/>
      <family val="1"/>
    </font>
    <font>
      <sz val="11"/>
      <color theme="1"/>
      <name val="Times New Roman"/>
      <family val="1"/>
    </font>
    <font>
      <sz val="11"/>
      <color rgb="FF000000"/>
      <name val="Times New Roman"/>
      <family val="1"/>
    </font>
    <font>
      <sz val="12"/>
      <name val="仿宋_GB2312"/>
      <family val="3"/>
      <charset val="134"/>
    </font>
    <font>
      <b/>
      <sz val="12"/>
      <name val="仿宋_GB2312"/>
      <family val="3"/>
      <charset val="134"/>
    </font>
    <font>
      <b/>
      <sz val="12"/>
      <color theme="1"/>
      <name val="宋体"/>
      <family val="3"/>
      <charset val="134"/>
      <scheme val="major"/>
    </font>
    <font>
      <sz val="14"/>
      <color theme="1"/>
      <name val="方正小标宋简体"/>
      <family val="3"/>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4" fillId="0" borderId="0">
      <alignment vertical="center"/>
    </xf>
    <xf numFmtId="0" fontId="5" fillId="0" borderId="0">
      <alignment vertical="center"/>
    </xf>
    <xf numFmtId="0" fontId="4" fillId="0" borderId="0">
      <alignment vertical="center"/>
    </xf>
    <xf numFmtId="0" fontId="5" fillId="0" borderId="0">
      <alignment vertical="center"/>
    </xf>
    <xf numFmtId="0" fontId="4" fillId="0" borderId="0">
      <alignment vertical="center"/>
    </xf>
    <xf numFmtId="0" fontId="5" fillId="0" borderId="0">
      <alignment vertical="center"/>
    </xf>
    <xf numFmtId="0" fontId="4" fillId="0" borderId="0">
      <alignment vertical="center"/>
    </xf>
    <xf numFmtId="0" fontId="6" fillId="0" borderId="0"/>
    <xf numFmtId="0" fontId="5" fillId="0" borderId="0">
      <alignment vertical="center"/>
    </xf>
    <xf numFmtId="0" fontId="7" fillId="0" borderId="0">
      <protection locked="0"/>
    </xf>
  </cellStyleXfs>
  <cellXfs count="41">
    <xf numFmtId="0" fontId="0" fillId="0" borderId="0" xfId="0"/>
    <xf numFmtId="0" fontId="3" fillId="0" borderId="0" xfId="0" applyFont="1" applyFill="1" applyAlignment="1">
      <alignment horizontal="center" vertical="center"/>
    </xf>
    <xf numFmtId="0" fontId="3" fillId="0" borderId="0" xfId="0" applyFont="1" applyFill="1" applyAlignment="1">
      <alignment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21" fillId="0" borderId="0" xfId="0" applyFont="1" applyAlignment="1">
      <alignment horizontal="left"/>
    </xf>
    <xf numFmtId="0" fontId="9" fillId="0" borderId="0" xfId="0" applyFont="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12" fillId="3" borderId="1"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cellXfs>
  <cellStyles count="11">
    <cellStyle name="常规" xfId="0" builtinId="0"/>
    <cellStyle name="常规 11" xfId="4"/>
    <cellStyle name="常规 124" xfId="7"/>
    <cellStyle name="常规 2" xfId="1"/>
    <cellStyle name="常规 2 2 17" xfId="6"/>
    <cellStyle name="常规 2 4" xfId="3"/>
    <cellStyle name="常规 3" xfId="5"/>
    <cellStyle name="常规 35" xfId="9"/>
    <cellStyle name="常规 4" xfId="8"/>
    <cellStyle name="常规 7" xfId="10"/>
    <cellStyle name="常规 8"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1"/>
  <sheetViews>
    <sheetView tabSelected="1" topLeftCell="A72" zoomScale="85" zoomScaleNormal="85" workbookViewId="0">
      <selection activeCell="G83" sqref="G83"/>
    </sheetView>
  </sheetViews>
  <sheetFormatPr defaultRowHeight="13.5"/>
  <cols>
    <col min="2" max="2" width="16.125" style="1" bestFit="1" customWidth="1"/>
    <col min="3" max="3" width="45.25" style="2" customWidth="1"/>
    <col min="4" max="4" width="14.5" bestFit="1" customWidth="1"/>
    <col min="229" max="229" width="13.625" customWidth="1"/>
    <col min="230" max="230" width="18" customWidth="1"/>
    <col min="231" max="231" width="44.125" customWidth="1"/>
    <col min="232" max="232" width="15.5" customWidth="1"/>
    <col min="234" max="234" width="11.75" customWidth="1"/>
    <col min="485" max="485" width="13.625" customWidth="1"/>
    <col min="486" max="486" width="18" customWidth="1"/>
    <col min="487" max="487" width="44.125" customWidth="1"/>
    <col min="488" max="488" width="15.5" customWidth="1"/>
    <col min="490" max="490" width="11.75" customWidth="1"/>
    <col min="741" max="741" width="13.625" customWidth="1"/>
    <col min="742" max="742" width="18" customWidth="1"/>
    <col min="743" max="743" width="44.125" customWidth="1"/>
    <col min="744" max="744" width="15.5" customWidth="1"/>
    <col min="746" max="746" width="11.75" customWidth="1"/>
    <col min="997" max="997" width="13.625" customWidth="1"/>
    <col min="998" max="998" width="18" customWidth="1"/>
    <col min="999" max="999" width="44.125" customWidth="1"/>
    <col min="1000" max="1000" width="15.5" customWidth="1"/>
    <col min="1002" max="1002" width="11.75" customWidth="1"/>
    <col min="1253" max="1253" width="13.625" customWidth="1"/>
    <col min="1254" max="1254" width="18" customWidth="1"/>
    <col min="1255" max="1255" width="44.125" customWidth="1"/>
    <col min="1256" max="1256" width="15.5" customWidth="1"/>
    <col min="1258" max="1258" width="11.75" customWidth="1"/>
    <col min="1509" max="1509" width="13.625" customWidth="1"/>
    <col min="1510" max="1510" width="18" customWidth="1"/>
    <col min="1511" max="1511" width="44.125" customWidth="1"/>
    <col min="1512" max="1512" width="15.5" customWidth="1"/>
    <col min="1514" max="1514" width="11.75" customWidth="1"/>
    <col min="1765" max="1765" width="13.625" customWidth="1"/>
    <col min="1766" max="1766" width="18" customWidth="1"/>
    <col min="1767" max="1767" width="44.125" customWidth="1"/>
    <col min="1768" max="1768" width="15.5" customWidth="1"/>
    <col min="1770" max="1770" width="11.75" customWidth="1"/>
    <col min="2021" max="2021" width="13.625" customWidth="1"/>
    <col min="2022" max="2022" width="18" customWidth="1"/>
    <col min="2023" max="2023" width="44.125" customWidth="1"/>
    <col min="2024" max="2024" width="15.5" customWidth="1"/>
    <col min="2026" max="2026" width="11.75" customWidth="1"/>
    <col min="2277" max="2277" width="13.625" customWidth="1"/>
    <col min="2278" max="2278" width="18" customWidth="1"/>
    <col min="2279" max="2279" width="44.125" customWidth="1"/>
    <col min="2280" max="2280" width="15.5" customWidth="1"/>
    <col min="2282" max="2282" width="11.75" customWidth="1"/>
    <col min="2533" max="2533" width="13.625" customWidth="1"/>
    <col min="2534" max="2534" width="18" customWidth="1"/>
    <col min="2535" max="2535" width="44.125" customWidth="1"/>
    <col min="2536" max="2536" width="15.5" customWidth="1"/>
    <col min="2538" max="2538" width="11.75" customWidth="1"/>
    <col min="2789" max="2789" width="13.625" customWidth="1"/>
    <col min="2790" max="2790" width="18" customWidth="1"/>
    <col min="2791" max="2791" width="44.125" customWidth="1"/>
    <col min="2792" max="2792" width="15.5" customWidth="1"/>
    <col min="2794" max="2794" width="11.75" customWidth="1"/>
    <col min="3045" max="3045" width="13.625" customWidth="1"/>
    <col min="3046" max="3046" width="18" customWidth="1"/>
    <col min="3047" max="3047" width="44.125" customWidth="1"/>
    <col min="3048" max="3048" width="15.5" customWidth="1"/>
    <col min="3050" max="3050" width="11.75" customWidth="1"/>
    <col min="3301" max="3301" width="13.625" customWidth="1"/>
    <col min="3302" max="3302" width="18" customWidth="1"/>
    <col min="3303" max="3303" width="44.125" customWidth="1"/>
    <col min="3304" max="3304" width="15.5" customWidth="1"/>
    <col min="3306" max="3306" width="11.75" customWidth="1"/>
    <col min="3557" max="3557" width="13.625" customWidth="1"/>
    <col min="3558" max="3558" width="18" customWidth="1"/>
    <col min="3559" max="3559" width="44.125" customWidth="1"/>
    <col min="3560" max="3560" width="15.5" customWidth="1"/>
    <col min="3562" max="3562" width="11.75" customWidth="1"/>
    <col min="3813" max="3813" width="13.625" customWidth="1"/>
    <col min="3814" max="3814" width="18" customWidth="1"/>
    <col min="3815" max="3815" width="44.125" customWidth="1"/>
    <col min="3816" max="3816" width="15.5" customWidth="1"/>
    <col min="3818" max="3818" width="11.75" customWidth="1"/>
    <col min="4069" max="4069" width="13.625" customWidth="1"/>
    <col min="4070" max="4070" width="18" customWidth="1"/>
    <col min="4071" max="4071" width="44.125" customWidth="1"/>
    <col min="4072" max="4072" width="15.5" customWidth="1"/>
    <col min="4074" max="4074" width="11.75" customWidth="1"/>
    <col min="4325" max="4325" width="13.625" customWidth="1"/>
    <col min="4326" max="4326" width="18" customWidth="1"/>
    <col min="4327" max="4327" width="44.125" customWidth="1"/>
    <col min="4328" max="4328" width="15.5" customWidth="1"/>
    <col min="4330" max="4330" width="11.75" customWidth="1"/>
    <col min="4581" max="4581" width="13.625" customWidth="1"/>
    <col min="4582" max="4582" width="18" customWidth="1"/>
    <col min="4583" max="4583" width="44.125" customWidth="1"/>
    <col min="4584" max="4584" width="15.5" customWidth="1"/>
    <col min="4586" max="4586" width="11.75" customWidth="1"/>
    <col min="4837" max="4837" width="13.625" customWidth="1"/>
    <col min="4838" max="4838" width="18" customWidth="1"/>
    <col min="4839" max="4839" width="44.125" customWidth="1"/>
    <col min="4840" max="4840" width="15.5" customWidth="1"/>
    <col min="4842" max="4842" width="11.75" customWidth="1"/>
    <col min="5093" max="5093" width="13.625" customWidth="1"/>
    <col min="5094" max="5094" width="18" customWidth="1"/>
    <col min="5095" max="5095" width="44.125" customWidth="1"/>
    <col min="5096" max="5096" width="15.5" customWidth="1"/>
    <col min="5098" max="5098" width="11.75" customWidth="1"/>
    <col min="5349" max="5349" width="13.625" customWidth="1"/>
    <col min="5350" max="5350" width="18" customWidth="1"/>
    <col min="5351" max="5351" width="44.125" customWidth="1"/>
    <col min="5352" max="5352" width="15.5" customWidth="1"/>
    <col min="5354" max="5354" width="11.75" customWidth="1"/>
    <col min="5605" max="5605" width="13.625" customWidth="1"/>
    <col min="5606" max="5606" width="18" customWidth="1"/>
    <col min="5607" max="5607" width="44.125" customWidth="1"/>
    <col min="5608" max="5608" width="15.5" customWidth="1"/>
    <col min="5610" max="5610" width="11.75" customWidth="1"/>
    <col min="5861" max="5861" width="13.625" customWidth="1"/>
    <col min="5862" max="5862" width="18" customWidth="1"/>
    <col min="5863" max="5863" width="44.125" customWidth="1"/>
    <col min="5864" max="5864" width="15.5" customWidth="1"/>
    <col min="5866" max="5866" width="11.75" customWidth="1"/>
    <col min="6117" max="6117" width="13.625" customWidth="1"/>
    <col min="6118" max="6118" width="18" customWidth="1"/>
    <col min="6119" max="6119" width="44.125" customWidth="1"/>
    <col min="6120" max="6120" width="15.5" customWidth="1"/>
    <col min="6122" max="6122" width="11.75" customWidth="1"/>
    <col min="6373" max="6373" width="13.625" customWidth="1"/>
    <col min="6374" max="6374" width="18" customWidth="1"/>
    <col min="6375" max="6375" width="44.125" customWidth="1"/>
    <col min="6376" max="6376" width="15.5" customWidth="1"/>
    <col min="6378" max="6378" width="11.75" customWidth="1"/>
    <col min="6629" max="6629" width="13.625" customWidth="1"/>
    <col min="6630" max="6630" width="18" customWidth="1"/>
    <col min="6631" max="6631" width="44.125" customWidth="1"/>
    <col min="6632" max="6632" width="15.5" customWidth="1"/>
    <col min="6634" max="6634" width="11.75" customWidth="1"/>
    <col min="6885" max="6885" width="13.625" customWidth="1"/>
    <col min="6886" max="6886" width="18" customWidth="1"/>
    <col min="6887" max="6887" width="44.125" customWidth="1"/>
    <col min="6888" max="6888" width="15.5" customWidth="1"/>
    <col min="6890" max="6890" width="11.75" customWidth="1"/>
    <col min="7141" max="7141" width="13.625" customWidth="1"/>
    <col min="7142" max="7142" width="18" customWidth="1"/>
    <col min="7143" max="7143" width="44.125" customWidth="1"/>
    <col min="7144" max="7144" width="15.5" customWidth="1"/>
    <col min="7146" max="7146" width="11.75" customWidth="1"/>
    <col min="7397" max="7397" width="13.625" customWidth="1"/>
    <col min="7398" max="7398" width="18" customWidth="1"/>
    <col min="7399" max="7399" width="44.125" customWidth="1"/>
    <col min="7400" max="7400" width="15.5" customWidth="1"/>
    <col min="7402" max="7402" width="11.75" customWidth="1"/>
    <col min="7653" max="7653" width="13.625" customWidth="1"/>
    <col min="7654" max="7654" width="18" customWidth="1"/>
    <col min="7655" max="7655" width="44.125" customWidth="1"/>
    <col min="7656" max="7656" width="15.5" customWidth="1"/>
    <col min="7658" max="7658" width="11.75" customWidth="1"/>
    <col min="7909" max="7909" width="13.625" customWidth="1"/>
    <col min="7910" max="7910" width="18" customWidth="1"/>
    <col min="7911" max="7911" width="44.125" customWidth="1"/>
    <col min="7912" max="7912" width="15.5" customWidth="1"/>
    <col min="7914" max="7914" width="11.75" customWidth="1"/>
    <col min="8165" max="8165" width="13.625" customWidth="1"/>
    <col min="8166" max="8166" width="18" customWidth="1"/>
    <col min="8167" max="8167" width="44.125" customWidth="1"/>
    <col min="8168" max="8168" width="15.5" customWidth="1"/>
    <col min="8170" max="8170" width="11.75" customWidth="1"/>
    <col min="8421" max="8421" width="13.625" customWidth="1"/>
    <col min="8422" max="8422" width="18" customWidth="1"/>
    <col min="8423" max="8423" width="44.125" customWidth="1"/>
    <col min="8424" max="8424" width="15.5" customWidth="1"/>
    <col min="8426" max="8426" width="11.75" customWidth="1"/>
    <col min="8677" max="8677" width="13.625" customWidth="1"/>
    <col min="8678" max="8678" width="18" customWidth="1"/>
    <col min="8679" max="8679" width="44.125" customWidth="1"/>
    <col min="8680" max="8680" width="15.5" customWidth="1"/>
    <col min="8682" max="8682" width="11.75" customWidth="1"/>
    <col min="8933" max="8933" width="13.625" customWidth="1"/>
    <col min="8934" max="8934" width="18" customWidth="1"/>
    <col min="8935" max="8935" width="44.125" customWidth="1"/>
    <col min="8936" max="8936" width="15.5" customWidth="1"/>
    <col min="8938" max="8938" width="11.75" customWidth="1"/>
    <col min="9189" max="9189" width="13.625" customWidth="1"/>
    <col min="9190" max="9190" width="18" customWidth="1"/>
    <col min="9191" max="9191" width="44.125" customWidth="1"/>
    <col min="9192" max="9192" width="15.5" customWidth="1"/>
    <col min="9194" max="9194" width="11.75" customWidth="1"/>
    <col min="9445" max="9445" width="13.625" customWidth="1"/>
    <col min="9446" max="9446" width="18" customWidth="1"/>
    <col min="9447" max="9447" width="44.125" customWidth="1"/>
    <col min="9448" max="9448" width="15.5" customWidth="1"/>
    <col min="9450" max="9450" width="11.75" customWidth="1"/>
    <col min="9701" max="9701" width="13.625" customWidth="1"/>
    <col min="9702" max="9702" width="18" customWidth="1"/>
    <col min="9703" max="9703" width="44.125" customWidth="1"/>
    <col min="9704" max="9704" width="15.5" customWidth="1"/>
    <col min="9706" max="9706" width="11.75" customWidth="1"/>
    <col min="9957" max="9957" width="13.625" customWidth="1"/>
    <col min="9958" max="9958" width="18" customWidth="1"/>
    <col min="9959" max="9959" width="44.125" customWidth="1"/>
    <col min="9960" max="9960" width="15.5" customWidth="1"/>
    <col min="9962" max="9962" width="11.75" customWidth="1"/>
    <col min="10213" max="10213" width="13.625" customWidth="1"/>
    <col min="10214" max="10214" width="18" customWidth="1"/>
    <col min="10215" max="10215" width="44.125" customWidth="1"/>
    <col min="10216" max="10216" width="15.5" customWidth="1"/>
    <col min="10218" max="10218" width="11.75" customWidth="1"/>
    <col min="10469" max="10469" width="13.625" customWidth="1"/>
    <col min="10470" max="10470" width="18" customWidth="1"/>
    <col min="10471" max="10471" width="44.125" customWidth="1"/>
    <col min="10472" max="10472" width="15.5" customWidth="1"/>
    <col min="10474" max="10474" width="11.75" customWidth="1"/>
    <col min="10725" max="10725" width="13.625" customWidth="1"/>
    <col min="10726" max="10726" width="18" customWidth="1"/>
    <col min="10727" max="10727" width="44.125" customWidth="1"/>
    <col min="10728" max="10728" width="15.5" customWidth="1"/>
    <col min="10730" max="10730" width="11.75" customWidth="1"/>
    <col min="10981" max="10981" width="13.625" customWidth="1"/>
    <col min="10982" max="10982" width="18" customWidth="1"/>
    <col min="10983" max="10983" width="44.125" customWidth="1"/>
    <col min="10984" max="10984" width="15.5" customWidth="1"/>
    <col min="10986" max="10986" width="11.75" customWidth="1"/>
    <col min="11237" max="11237" width="13.625" customWidth="1"/>
    <col min="11238" max="11238" width="18" customWidth="1"/>
    <col min="11239" max="11239" width="44.125" customWidth="1"/>
    <col min="11240" max="11240" width="15.5" customWidth="1"/>
    <col min="11242" max="11242" width="11.75" customWidth="1"/>
    <col min="11493" max="11493" width="13.625" customWidth="1"/>
    <col min="11494" max="11494" width="18" customWidth="1"/>
    <col min="11495" max="11495" width="44.125" customWidth="1"/>
    <col min="11496" max="11496" width="15.5" customWidth="1"/>
    <col min="11498" max="11498" width="11.75" customWidth="1"/>
    <col min="11749" max="11749" width="13.625" customWidth="1"/>
    <col min="11750" max="11750" width="18" customWidth="1"/>
    <col min="11751" max="11751" width="44.125" customWidth="1"/>
    <col min="11752" max="11752" width="15.5" customWidth="1"/>
    <col min="11754" max="11754" width="11.75" customWidth="1"/>
    <col min="12005" max="12005" width="13.625" customWidth="1"/>
    <col min="12006" max="12006" width="18" customWidth="1"/>
    <col min="12007" max="12007" width="44.125" customWidth="1"/>
    <col min="12008" max="12008" width="15.5" customWidth="1"/>
    <col min="12010" max="12010" width="11.75" customWidth="1"/>
    <col min="12261" max="12261" width="13.625" customWidth="1"/>
    <col min="12262" max="12262" width="18" customWidth="1"/>
    <col min="12263" max="12263" width="44.125" customWidth="1"/>
    <col min="12264" max="12264" width="15.5" customWidth="1"/>
    <col min="12266" max="12266" width="11.75" customWidth="1"/>
    <col min="12517" max="12517" width="13.625" customWidth="1"/>
    <col min="12518" max="12518" width="18" customWidth="1"/>
    <col min="12519" max="12519" width="44.125" customWidth="1"/>
    <col min="12520" max="12520" width="15.5" customWidth="1"/>
    <col min="12522" max="12522" width="11.75" customWidth="1"/>
    <col min="12773" max="12773" width="13.625" customWidth="1"/>
    <col min="12774" max="12774" width="18" customWidth="1"/>
    <col min="12775" max="12775" width="44.125" customWidth="1"/>
    <col min="12776" max="12776" width="15.5" customWidth="1"/>
    <col min="12778" max="12778" width="11.75" customWidth="1"/>
    <col min="13029" max="13029" width="13.625" customWidth="1"/>
    <col min="13030" max="13030" width="18" customWidth="1"/>
    <col min="13031" max="13031" width="44.125" customWidth="1"/>
    <col min="13032" max="13032" width="15.5" customWidth="1"/>
    <col min="13034" max="13034" width="11.75" customWidth="1"/>
    <col min="13285" max="13285" width="13.625" customWidth="1"/>
    <col min="13286" max="13286" width="18" customWidth="1"/>
    <col min="13287" max="13287" width="44.125" customWidth="1"/>
    <col min="13288" max="13288" width="15.5" customWidth="1"/>
    <col min="13290" max="13290" width="11.75" customWidth="1"/>
    <col min="13541" max="13541" width="13.625" customWidth="1"/>
    <col min="13542" max="13542" width="18" customWidth="1"/>
    <col min="13543" max="13543" width="44.125" customWidth="1"/>
    <col min="13544" max="13544" width="15.5" customWidth="1"/>
    <col min="13546" max="13546" width="11.75" customWidth="1"/>
    <col min="13797" max="13797" width="13.625" customWidth="1"/>
    <col min="13798" max="13798" width="18" customWidth="1"/>
    <col min="13799" max="13799" width="44.125" customWidth="1"/>
    <col min="13800" max="13800" width="15.5" customWidth="1"/>
    <col min="13802" max="13802" width="11.75" customWidth="1"/>
    <col min="14053" max="14053" width="13.625" customWidth="1"/>
    <col min="14054" max="14054" width="18" customWidth="1"/>
    <col min="14055" max="14055" width="44.125" customWidth="1"/>
    <col min="14056" max="14056" width="15.5" customWidth="1"/>
    <col min="14058" max="14058" width="11.75" customWidth="1"/>
    <col min="14309" max="14309" width="13.625" customWidth="1"/>
    <col min="14310" max="14310" width="18" customWidth="1"/>
    <col min="14311" max="14311" width="44.125" customWidth="1"/>
    <col min="14312" max="14312" width="15.5" customWidth="1"/>
    <col min="14314" max="14314" width="11.75" customWidth="1"/>
    <col min="14565" max="14565" width="13.625" customWidth="1"/>
    <col min="14566" max="14566" width="18" customWidth="1"/>
    <col min="14567" max="14567" width="44.125" customWidth="1"/>
    <col min="14568" max="14568" width="15.5" customWidth="1"/>
    <col min="14570" max="14570" width="11.75" customWidth="1"/>
    <col min="14821" max="14821" width="13.625" customWidth="1"/>
    <col min="14822" max="14822" width="18" customWidth="1"/>
    <col min="14823" max="14823" width="44.125" customWidth="1"/>
    <col min="14824" max="14824" width="15.5" customWidth="1"/>
    <col min="14826" max="14826" width="11.75" customWidth="1"/>
    <col min="15077" max="15077" width="13.625" customWidth="1"/>
    <col min="15078" max="15078" width="18" customWidth="1"/>
    <col min="15079" max="15079" width="44.125" customWidth="1"/>
    <col min="15080" max="15080" width="15.5" customWidth="1"/>
    <col min="15082" max="15082" width="11.75" customWidth="1"/>
    <col min="15333" max="15333" width="13.625" customWidth="1"/>
    <col min="15334" max="15334" width="18" customWidth="1"/>
    <col min="15335" max="15335" width="44.125" customWidth="1"/>
    <col min="15336" max="15336" width="15.5" customWidth="1"/>
    <col min="15338" max="15338" width="11.75" customWidth="1"/>
    <col min="15589" max="15589" width="13.625" customWidth="1"/>
    <col min="15590" max="15590" width="18" customWidth="1"/>
    <col min="15591" max="15591" width="44.125" customWidth="1"/>
    <col min="15592" max="15592" width="15.5" customWidth="1"/>
    <col min="15594" max="15594" width="11.75" customWidth="1"/>
    <col min="15845" max="15845" width="13.625" customWidth="1"/>
    <col min="15846" max="15846" width="18" customWidth="1"/>
    <col min="15847" max="15847" width="44.125" customWidth="1"/>
    <col min="15848" max="15848" width="15.5" customWidth="1"/>
    <col min="15850" max="15850" width="11.75" customWidth="1"/>
    <col min="16101" max="16101" width="13.625" customWidth="1"/>
    <col min="16102" max="16102" width="18" customWidth="1"/>
    <col min="16103" max="16103" width="44.125" customWidth="1"/>
    <col min="16104" max="16104" width="15.5" customWidth="1"/>
    <col min="16106" max="16106" width="11.75" customWidth="1"/>
  </cols>
  <sheetData>
    <row r="1" spans="1:4" ht="21" customHeight="1">
      <c r="A1" s="26" t="s">
        <v>334</v>
      </c>
      <c r="B1" s="26"/>
      <c r="C1" s="26"/>
      <c r="D1" s="26"/>
    </row>
    <row r="2" spans="1:4" ht="69" customHeight="1">
      <c r="A2" s="27" t="s">
        <v>223</v>
      </c>
      <c r="B2" s="27"/>
      <c r="C2" s="27"/>
      <c r="D2" s="27"/>
    </row>
    <row r="3" spans="1:4" ht="26.25" customHeight="1">
      <c r="A3" s="4" t="s">
        <v>222</v>
      </c>
      <c r="B3" s="4" t="s">
        <v>0</v>
      </c>
      <c r="C3" s="4" t="s">
        <v>1</v>
      </c>
      <c r="D3" s="5" t="s">
        <v>226</v>
      </c>
    </row>
    <row r="4" spans="1:4" ht="24.75" customHeight="1">
      <c r="A4" s="4"/>
      <c r="B4" s="6" t="s">
        <v>224</v>
      </c>
      <c r="C4" s="3"/>
      <c r="D4" s="11">
        <f>SUM(D5,D19,D35,D46,D59,D89,D119,D141,D149,D162,D178,D192,D204,D221)</f>
        <v>89872</v>
      </c>
    </row>
    <row r="5" spans="1:4" ht="21" customHeight="1">
      <c r="A5" s="31" t="s">
        <v>225</v>
      </c>
      <c r="B5" s="16" t="s">
        <v>227</v>
      </c>
      <c r="C5" s="17"/>
      <c r="D5" s="11">
        <f>SUM(D6,D12,D15)</f>
        <v>6539</v>
      </c>
    </row>
    <row r="6" spans="1:4" ht="21" customHeight="1">
      <c r="A6" s="32"/>
      <c r="B6" s="16" t="s">
        <v>228</v>
      </c>
      <c r="C6" s="17"/>
      <c r="D6" s="11">
        <f>SUM(D7:D11)</f>
        <v>4651</v>
      </c>
    </row>
    <row r="7" spans="1:4" ht="30" customHeight="1">
      <c r="A7" s="32"/>
      <c r="B7" s="28" t="s">
        <v>229</v>
      </c>
      <c r="C7" s="18" t="s">
        <v>2</v>
      </c>
      <c r="D7" s="12">
        <v>650</v>
      </c>
    </row>
    <row r="8" spans="1:4" ht="30" customHeight="1">
      <c r="A8" s="32"/>
      <c r="B8" s="29"/>
      <c r="C8" s="18" t="s">
        <v>230</v>
      </c>
      <c r="D8" s="12">
        <v>1145</v>
      </c>
    </row>
    <row r="9" spans="1:4" ht="30" customHeight="1">
      <c r="A9" s="32"/>
      <c r="B9" s="29"/>
      <c r="C9" s="18" t="s">
        <v>231</v>
      </c>
      <c r="D9" s="12">
        <v>1870</v>
      </c>
    </row>
    <row r="10" spans="1:4" ht="30" customHeight="1">
      <c r="A10" s="32"/>
      <c r="B10" s="29"/>
      <c r="C10" s="18" t="s">
        <v>3</v>
      </c>
      <c r="D10" s="12">
        <v>589</v>
      </c>
    </row>
    <row r="11" spans="1:4" ht="30" customHeight="1">
      <c r="A11" s="32"/>
      <c r="B11" s="30"/>
      <c r="C11" s="18" t="s">
        <v>232</v>
      </c>
      <c r="D11" s="12">
        <v>397</v>
      </c>
    </row>
    <row r="12" spans="1:4" ht="30" customHeight="1">
      <c r="A12" s="32"/>
      <c r="B12" s="7" t="s">
        <v>259</v>
      </c>
      <c r="C12" s="18"/>
      <c r="D12" s="12">
        <f>SUM(D13:D14)</f>
        <v>1219</v>
      </c>
    </row>
    <row r="13" spans="1:4" ht="30" customHeight="1">
      <c r="A13" s="32"/>
      <c r="B13" s="28" t="s">
        <v>4</v>
      </c>
      <c r="C13" s="18" t="s">
        <v>5</v>
      </c>
      <c r="D13" s="13">
        <v>376</v>
      </c>
    </row>
    <row r="14" spans="1:4" ht="30" customHeight="1">
      <c r="A14" s="32"/>
      <c r="B14" s="30"/>
      <c r="C14" s="18" t="s">
        <v>6</v>
      </c>
      <c r="D14" s="12">
        <v>843</v>
      </c>
    </row>
    <row r="15" spans="1:4" ht="30" customHeight="1">
      <c r="A15" s="32"/>
      <c r="B15" s="7" t="s">
        <v>260</v>
      </c>
      <c r="C15" s="18"/>
      <c r="D15" s="12">
        <f>SUM(D16:D18)</f>
        <v>669</v>
      </c>
    </row>
    <row r="16" spans="1:4" ht="27">
      <c r="A16" s="32"/>
      <c r="B16" s="28" t="s">
        <v>7</v>
      </c>
      <c r="C16" s="18" t="s">
        <v>8</v>
      </c>
      <c r="D16" s="12">
        <v>209</v>
      </c>
    </row>
    <row r="17" spans="1:4" ht="40.5">
      <c r="A17" s="32"/>
      <c r="B17" s="29"/>
      <c r="C17" s="18" t="s">
        <v>9</v>
      </c>
      <c r="D17" s="12">
        <v>200</v>
      </c>
    </row>
    <row r="18" spans="1:4" ht="30" customHeight="1">
      <c r="A18" s="33"/>
      <c r="B18" s="30"/>
      <c r="C18" s="18" t="s">
        <v>233</v>
      </c>
      <c r="D18" s="12">
        <v>260</v>
      </c>
    </row>
    <row r="19" spans="1:4" ht="30" customHeight="1">
      <c r="A19" s="34" t="s">
        <v>264</v>
      </c>
      <c r="B19" s="8" t="s">
        <v>266</v>
      </c>
      <c r="C19" s="18"/>
      <c r="D19" s="12">
        <f>SUM(D20,D23,D26,D30,D33,D34)</f>
        <v>3945</v>
      </c>
    </row>
    <row r="20" spans="1:4" ht="30" customHeight="1">
      <c r="A20" s="35"/>
      <c r="B20" s="18" t="s">
        <v>265</v>
      </c>
      <c r="C20" s="9"/>
      <c r="D20" s="12">
        <f>SUM(D21:D22)</f>
        <v>1073</v>
      </c>
    </row>
    <row r="21" spans="1:4" ht="30" customHeight="1">
      <c r="A21" s="35"/>
      <c r="B21" s="36" t="s">
        <v>335</v>
      </c>
      <c r="C21" s="18" t="s">
        <v>28</v>
      </c>
      <c r="D21" s="12">
        <v>459</v>
      </c>
    </row>
    <row r="22" spans="1:4" ht="30" customHeight="1">
      <c r="A22" s="35"/>
      <c r="B22" s="36"/>
      <c r="C22" s="18" t="s">
        <v>234</v>
      </c>
      <c r="D22" s="12">
        <v>614</v>
      </c>
    </row>
    <row r="23" spans="1:4" ht="30" customHeight="1">
      <c r="A23" s="35"/>
      <c r="B23" s="8" t="s">
        <v>268</v>
      </c>
      <c r="C23" s="18"/>
      <c r="D23" s="12">
        <f>SUM(D24:D25)</f>
        <v>675</v>
      </c>
    </row>
    <row r="24" spans="1:4" ht="30" customHeight="1">
      <c r="A24" s="35"/>
      <c r="B24" s="28" t="s">
        <v>267</v>
      </c>
      <c r="C24" s="18" t="s">
        <v>29</v>
      </c>
      <c r="D24" s="12">
        <v>400</v>
      </c>
    </row>
    <row r="25" spans="1:4" ht="30" customHeight="1">
      <c r="A25" s="35"/>
      <c r="B25" s="29"/>
      <c r="C25" s="18" t="s">
        <v>30</v>
      </c>
      <c r="D25" s="12">
        <v>275</v>
      </c>
    </row>
    <row r="26" spans="1:4" ht="30" customHeight="1">
      <c r="A26" s="35"/>
      <c r="B26" s="8" t="s">
        <v>337</v>
      </c>
      <c r="C26" s="18"/>
      <c r="D26" s="12">
        <f>SUM(D27:D29)</f>
        <v>628</v>
      </c>
    </row>
    <row r="27" spans="1:4" ht="30" customHeight="1">
      <c r="A27" s="35"/>
      <c r="B27" s="28" t="s">
        <v>336</v>
      </c>
      <c r="C27" s="18" t="s">
        <v>31</v>
      </c>
      <c r="D27" s="12">
        <v>200</v>
      </c>
    </row>
    <row r="28" spans="1:4" ht="30" customHeight="1">
      <c r="A28" s="35"/>
      <c r="B28" s="29"/>
      <c r="C28" s="18" t="s">
        <v>32</v>
      </c>
      <c r="D28" s="12">
        <v>228</v>
      </c>
    </row>
    <row r="29" spans="1:4" ht="30" customHeight="1">
      <c r="A29" s="35"/>
      <c r="B29" s="30"/>
      <c r="C29" s="18" t="s">
        <v>235</v>
      </c>
      <c r="D29" s="12">
        <v>200</v>
      </c>
    </row>
    <row r="30" spans="1:4" ht="30" customHeight="1">
      <c r="A30" s="35"/>
      <c r="B30" s="7" t="s">
        <v>269</v>
      </c>
      <c r="C30" s="18"/>
      <c r="D30" s="12">
        <f>SUM(D31:D32)</f>
        <v>800</v>
      </c>
    </row>
    <row r="31" spans="1:4" ht="30" customHeight="1">
      <c r="A31" s="35"/>
      <c r="B31" s="28" t="s">
        <v>33</v>
      </c>
      <c r="C31" s="18" t="s">
        <v>236</v>
      </c>
      <c r="D31" s="12">
        <v>500</v>
      </c>
    </row>
    <row r="32" spans="1:4" ht="30" customHeight="1">
      <c r="A32" s="35"/>
      <c r="B32" s="30"/>
      <c r="C32" s="18" t="s">
        <v>34</v>
      </c>
      <c r="D32" s="12">
        <v>300</v>
      </c>
    </row>
    <row r="33" spans="1:4" ht="30" customHeight="1">
      <c r="A33" s="35"/>
      <c r="B33" s="24" t="s">
        <v>35</v>
      </c>
      <c r="C33" s="18" t="s">
        <v>36</v>
      </c>
      <c r="D33" s="12">
        <v>416</v>
      </c>
    </row>
    <row r="34" spans="1:4" ht="30" customHeight="1">
      <c r="A34" s="35"/>
      <c r="B34" s="24" t="s">
        <v>339</v>
      </c>
      <c r="C34" s="18" t="s">
        <v>338</v>
      </c>
      <c r="D34" s="12">
        <v>353</v>
      </c>
    </row>
    <row r="35" spans="1:4" ht="30" customHeight="1">
      <c r="A35" s="34" t="s">
        <v>270</v>
      </c>
      <c r="B35" s="18" t="s">
        <v>273</v>
      </c>
      <c r="C35" s="9"/>
      <c r="D35" s="12">
        <f>SUM(D36,D40,D41,D42)</f>
        <v>6082</v>
      </c>
    </row>
    <row r="36" spans="1:4" ht="30" customHeight="1">
      <c r="A36" s="35"/>
      <c r="B36" s="21" t="s">
        <v>271</v>
      </c>
      <c r="C36" s="9"/>
      <c r="D36" s="12">
        <f>SUM(D37:D39)</f>
        <v>3289</v>
      </c>
    </row>
    <row r="37" spans="1:4" ht="30" customHeight="1">
      <c r="A37" s="35"/>
      <c r="B37" s="28" t="s">
        <v>272</v>
      </c>
      <c r="C37" s="18" t="s">
        <v>37</v>
      </c>
      <c r="D37" s="12">
        <v>1393</v>
      </c>
    </row>
    <row r="38" spans="1:4" ht="30" customHeight="1">
      <c r="A38" s="35"/>
      <c r="B38" s="29"/>
      <c r="C38" s="18" t="s">
        <v>38</v>
      </c>
      <c r="D38" s="12">
        <v>300</v>
      </c>
    </row>
    <row r="39" spans="1:4" ht="30" customHeight="1">
      <c r="A39" s="35"/>
      <c r="B39" s="30"/>
      <c r="C39" s="18" t="s">
        <v>39</v>
      </c>
      <c r="D39" s="12">
        <v>1596</v>
      </c>
    </row>
    <row r="40" spans="1:4" ht="30" customHeight="1">
      <c r="A40" s="35"/>
      <c r="B40" s="8" t="s">
        <v>40</v>
      </c>
      <c r="C40" s="18" t="s">
        <v>41</v>
      </c>
      <c r="D40" s="12">
        <v>802</v>
      </c>
    </row>
    <row r="41" spans="1:4" ht="30" customHeight="1">
      <c r="A41" s="35"/>
      <c r="B41" s="8" t="s">
        <v>42</v>
      </c>
      <c r="C41" s="18" t="s">
        <v>237</v>
      </c>
      <c r="D41" s="12">
        <v>860</v>
      </c>
    </row>
    <row r="42" spans="1:4" ht="30" customHeight="1">
      <c r="A42" s="35"/>
      <c r="B42" s="19" t="s">
        <v>274</v>
      </c>
      <c r="C42" s="18"/>
      <c r="D42" s="12">
        <f>SUM(D43:D45)</f>
        <v>1131</v>
      </c>
    </row>
    <row r="43" spans="1:4" ht="30" customHeight="1">
      <c r="A43" s="35"/>
      <c r="B43" s="28" t="s">
        <v>43</v>
      </c>
      <c r="C43" s="18" t="s">
        <v>44</v>
      </c>
      <c r="D43" s="12">
        <v>601</v>
      </c>
    </row>
    <row r="44" spans="1:4" ht="30" customHeight="1">
      <c r="A44" s="35"/>
      <c r="B44" s="29"/>
      <c r="C44" s="18" t="s">
        <v>45</v>
      </c>
      <c r="D44" s="12">
        <v>320</v>
      </c>
    </row>
    <row r="45" spans="1:4" ht="30" customHeight="1">
      <c r="A45" s="37"/>
      <c r="B45" s="30"/>
      <c r="C45" s="18" t="s">
        <v>46</v>
      </c>
      <c r="D45" s="12">
        <v>210</v>
      </c>
    </row>
    <row r="46" spans="1:4" ht="30" customHeight="1">
      <c r="A46" s="34" t="s">
        <v>261</v>
      </c>
      <c r="B46" s="8" t="s">
        <v>263</v>
      </c>
      <c r="C46" s="18"/>
      <c r="D46" s="12">
        <f>SUM(D47,D52,D53,D54,D55,D56,D57,D58)</f>
        <v>7385</v>
      </c>
    </row>
    <row r="47" spans="1:4" ht="30" customHeight="1">
      <c r="A47" s="35"/>
      <c r="B47" s="8" t="s">
        <v>262</v>
      </c>
      <c r="C47" s="18"/>
      <c r="D47" s="12">
        <f>SUM(D48:D51)</f>
        <v>2936</v>
      </c>
    </row>
    <row r="48" spans="1:4" ht="30" customHeight="1">
      <c r="A48" s="35"/>
      <c r="B48" s="28" t="s">
        <v>340</v>
      </c>
      <c r="C48" s="18" t="s">
        <v>10</v>
      </c>
      <c r="D48" s="12">
        <v>1000</v>
      </c>
    </row>
    <row r="49" spans="1:4" ht="30" customHeight="1">
      <c r="A49" s="35"/>
      <c r="B49" s="29"/>
      <c r="C49" s="18" t="s">
        <v>11</v>
      </c>
      <c r="D49" s="12">
        <v>886</v>
      </c>
    </row>
    <row r="50" spans="1:4" ht="30" customHeight="1">
      <c r="A50" s="35"/>
      <c r="B50" s="29"/>
      <c r="C50" s="18" t="s">
        <v>12</v>
      </c>
      <c r="D50" s="12">
        <v>550</v>
      </c>
    </row>
    <row r="51" spans="1:4" ht="30" customHeight="1">
      <c r="A51" s="35"/>
      <c r="B51" s="30"/>
      <c r="C51" s="18" t="s">
        <v>13</v>
      </c>
      <c r="D51" s="12">
        <v>500</v>
      </c>
    </row>
    <row r="52" spans="1:4" ht="30" customHeight="1">
      <c r="A52" s="35"/>
      <c r="B52" s="8" t="s">
        <v>14</v>
      </c>
      <c r="C52" s="18" t="s">
        <v>15</v>
      </c>
      <c r="D52" s="12">
        <v>586</v>
      </c>
    </row>
    <row r="53" spans="1:4" ht="30" customHeight="1">
      <c r="A53" s="35"/>
      <c r="B53" s="8" t="s">
        <v>16</v>
      </c>
      <c r="C53" s="18" t="s">
        <v>17</v>
      </c>
      <c r="D53" s="12">
        <v>542</v>
      </c>
    </row>
    <row r="54" spans="1:4" ht="30" customHeight="1">
      <c r="A54" s="35"/>
      <c r="B54" s="8" t="s">
        <v>18</v>
      </c>
      <c r="C54" s="18" t="s">
        <v>19</v>
      </c>
      <c r="D54" s="12">
        <v>753</v>
      </c>
    </row>
    <row r="55" spans="1:4" ht="30" customHeight="1">
      <c r="A55" s="35"/>
      <c r="B55" s="19" t="s">
        <v>20</v>
      </c>
      <c r="C55" s="21" t="s">
        <v>21</v>
      </c>
      <c r="D55" s="20">
        <v>459</v>
      </c>
    </row>
    <row r="56" spans="1:4" ht="30" customHeight="1">
      <c r="A56" s="35"/>
      <c r="B56" s="8" t="s">
        <v>22</v>
      </c>
      <c r="C56" s="18" t="s">
        <v>23</v>
      </c>
      <c r="D56" s="12">
        <v>468</v>
      </c>
    </row>
    <row r="57" spans="1:4" ht="30" customHeight="1">
      <c r="A57" s="35"/>
      <c r="B57" s="8" t="s">
        <v>24</v>
      </c>
      <c r="C57" s="18" t="s">
        <v>25</v>
      </c>
      <c r="D57" s="12">
        <v>769</v>
      </c>
    </row>
    <row r="58" spans="1:4" ht="30" customHeight="1">
      <c r="A58" s="37"/>
      <c r="B58" s="8" t="s">
        <v>26</v>
      </c>
      <c r="C58" s="18" t="s">
        <v>27</v>
      </c>
      <c r="D58" s="12">
        <v>872</v>
      </c>
    </row>
    <row r="59" spans="1:4" ht="30" customHeight="1">
      <c r="A59" s="34" t="s">
        <v>275</v>
      </c>
      <c r="B59" s="18" t="s">
        <v>276</v>
      </c>
      <c r="C59" s="9"/>
      <c r="D59" s="12">
        <f>SUM(D60,D65,D69,D72,D75,D76,D82,D86,D87,D88)</f>
        <v>9102</v>
      </c>
    </row>
    <row r="60" spans="1:4" ht="30" customHeight="1">
      <c r="A60" s="35"/>
      <c r="B60" s="21" t="s">
        <v>277</v>
      </c>
      <c r="C60" s="9"/>
      <c r="D60" s="12">
        <f>SUM(D61:D64)</f>
        <v>4826</v>
      </c>
    </row>
    <row r="61" spans="1:4" ht="30" customHeight="1">
      <c r="A61" s="35"/>
      <c r="B61" s="28" t="s">
        <v>341</v>
      </c>
      <c r="C61" s="18" t="s">
        <v>47</v>
      </c>
      <c r="D61" s="12">
        <v>1950</v>
      </c>
    </row>
    <row r="62" spans="1:4" ht="30" customHeight="1">
      <c r="A62" s="35"/>
      <c r="B62" s="29"/>
      <c r="C62" s="18" t="s">
        <v>238</v>
      </c>
      <c r="D62" s="12">
        <v>1400</v>
      </c>
    </row>
    <row r="63" spans="1:4" ht="30" customHeight="1">
      <c r="A63" s="35"/>
      <c r="B63" s="29"/>
      <c r="C63" s="18" t="s">
        <v>48</v>
      </c>
      <c r="D63" s="12">
        <f>1017+259</f>
        <v>1276</v>
      </c>
    </row>
    <row r="64" spans="1:4" ht="30" customHeight="1">
      <c r="A64" s="35"/>
      <c r="B64" s="30"/>
      <c r="C64" s="18" t="s">
        <v>49</v>
      </c>
      <c r="D64" s="12">
        <v>200</v>
      </c>
    </row>
    <row r="65" spans="1:4" ht="30" customHeight="1">
      <c r="A65" s="35"/>
      <c r="B65" s="7" t="s">
        <v>278</v>
      </c>
      <c r="C65" s="18"/>
      <c r="D65" s="12">
        <f>SUM(D66:D68)</f>
        <v>458</v>
      </c>
    </row>
    <row r="66" spans="1:4" ht="30" customHeight="1">
      <c r="A66" s="35"/>
      <c r="B66" s="28" t="s">
        <v>50</v>
      </c>
      <c r="C66" s="18" t="s">
        <v>51</v>
      </c>
      <c r="D66" s="14">
        <v>197</v>
      </c>
    </row>
    <row r="67" spans="1:4" ht="30" customHeight="1">
      <c r="A67" s="35"/>
      <c r="B67" s="29"/>
      <c r="C67" s="18" t="s">
        <v>52</v>
      </c>
      <c r="D67" s="14">
        <v>181</v>
      </c>
    </row>
    <row r="68" spans="1:4" ht="30" customHeight="1">
      <c r="A68" s="35"/>
      <c r="B68" s="30"/>
      <c r="C68" s="18" t="s">
        <v>53</v>
      </c>
      <c r="D68" s="12">
        <v>80</v>
      </c>
    </row>
    <row r="69" spans="1:4" ht="30" customHeight="1">
      <c r="A69" s="35"/>
      <c r="B69" s="7" t="s">
        <v>279</v>
      </c>
      <c r="C69" s="18"/>
      <c r="D69" s="12">
        <f>SUM(D70:D71)</f>
        <v>455</v>
      </c>
    </row>
    <row r="70" spans="1:4" ht="30" customHeight="1">
      <c r="A70" s="35"/>
      <c r="B70" s="28" t="s">
        <v>54</v>
      </c>
      <c r="C70" s="18" t="s">
        <v>55</v>
      </c>
      <c r="D70" s="12">
        <v>260</v>
      </c>
    </row>
    <row r="71" spans="1:4" ht="30" customHeight="1">
      <c r="A71" s="35"/>
      <c r="B71" s="30"/>
      <c r="C71" s="18" t="s">
        <v>56</v>
      </c>
      <c r="D71" s="12">
        <v>195</v>
      </c>
    </row>
    <row r="72" spans="1:4" ht="30" customHeight="1">
      <c r="A72" s="35"/>
      <c r="B72" s="7" t="s">
        <v>280</v>
      </c>
      <c r="C72" s="18"/>
      <c r="D72" s="12">
        <f>SUM(D73:D74)</f>
        <v>447</v>
      </c>
    </row>
    <row r="73" spans="1:4" ht="30" customHeight="1">
      <c r="A73" s="35"/>
      <c r="B73" s="28" t="s">
        <v>57</v>
      </c>
      <c r="C73" s="18" t="s">
        <v>58</v>
      </c>
      <c r="D73" s="12">
        <v>224</v>
      </c>
    </row>
    <row r="74" spans="1:4" ht="30" customHeight="1">
      <c r="A74" s="35"/>
      <c r="B74" s="30"/>
      <c r="C74" s="18" t="s">
        <v>59</v>
      </c>
      <c r="D74" s="12">
        <v>223</v>
      </c>
    </row>
    <row r="75" spans="1:4" ht="30" customHeight="1">
      <c r="A75" s="35"/>
      <c r="B75" s="8" t="s">
        <v>60</v>
      </c>
      <c r="C75" s="18" t="s">
        <v>61</v>
      </c>
      <c r="D75" s="12">
        <v>324</v>
      </c>
    </row>
    <row r="76" spans="1:4" ht="30" customHeight="1">
      <c r="A76" s="35"/>
      <c r="B76" s="19" t="s">
        <v>281</v>
      </c>
      <c r="C76" s="18"/>
      <c r="D76" s="12">
        <f>SUM(D77:D81)</f>
        <v>685</v>
      </c>
    </row>
    <row r="77" spans="1:4" ht="30" customHeight="1">
      <c r="A77" s="35"/>
      <c r="B77" s="28" t="s">
        <v>62</v>
      </c>
      <c r="C77" s="18" t="s">
        <v>63</v>
      </c>
      <c r="D77" s="12">
        <v>100</v>
      </c>
    </row>
    <row r="78" spans="1:4" ht="30" customHeight="1">
      <c r="A78" s="35"/>
      <c r="B78" s="29"/>
      <c r="C78" s="18" t="s">
        <v>64</v>
      </c>
      <c r="D78" s="12">
        <v>100</v>
      </c>
    </row>
    <row r="79" spans="1:4" ht="30" customHeight="1">
      <c r="A79" s="35"/>
      <c r="B79" s="29"/>
      <c r="C79" s="18" t="s">
        <v>65</v>
      </c>
      <c r="D79" s="12">
        <v>132</v>
      </c>
    </row>
    <row r="80" spans="1:4" ht="30" customHeight="1">
      <c r="A80" s="35"/>
      <c r="B80" s="29"/>
      <c r="C80" s="18" t="s">
        <v>66</v>
      </c>
      <c r="D80" s="12">
        <v>271</v>
      </c>
    </row>
    <row r="81" spans="1:4" ht="30" customHeight="1">
      <c r="A81" s="35"/>
      <c r="B81" s="30"/>
      <c r="C81" s="18" t="s">
        <v>67</v>
      </c>
      <c r="D81" s="12">
        <v>82</v>
      </c>
    </row>
    <row r="82" spans="1:4" ht="30" customHeight="1">
      <c r="A82" s="35"/>
      <c r="B82" s="7" t="s">
        <v>282</v>
      </c>
      <c r="C82" s="18"/>
      <c r="D82" s="12">
        <f>SUM(D83:D85)</f>
        <v>748</v>
      </c>
    </row>
    <row r="83" spans="1:4" ht="30" customHeight="1">
      <c r="A83" s="35"/>
      <c r="B83" s="28" t="s">
        <v>68</v>
      </c>
      <c r="C83" s="18" t="s">
        <v>69</v>
      </c>
      <c r="D83" s="12">
        <v>252</v>
      </c>
    </row>
    <row r="84" spans="1:4" ht="30" customHeight="1">
      <c r="A84" s="35"/>
      <c r="B84" s="29"/>
      <c r="C84" s="18" t="s">
        <v>70</v>
      </c>
      <c r="D84" s="12">
        <v>266</v>
      </c>
    </row>
    <row r="85" spans="1:4" ht="30" customHeight="1">
      <c r="A85" s="35"/>
      <c r="B85" s="30"/>
      <c r="C85" s="18" t="s">
        <v>71</v>
      </c>
      <c r="D85" s="12">
        <v>230</v>
      </c>
    </row>
    <row r="86" spans="1:4" ht="30" customHeight="1">
      <c r="A86" s="35"/>
      <c r="B86" s="25" t="s">
        <v>72</v>
      </c>
      <c r="C86" s="18" t="s">
        <v>73</v>
      </c>
      <c r="D86" s="12">
        <v>498</v>
      </c>
    </row>
    <row r="87" spans="1:4" ht="27">
      <c r="A87" s="35"/>
      <c r="B87" s="8" t="s">
        <v>74</v>
      </c>
      <c r="C87" s="18" t="s">
        <v>344</v>
      </c>
      <c r="D87" s="12">
        <v>341</v>
      </c>
    </row>
    <row r="88" spans="1:4" ht="30" customHeight="1">
      <c r="A88" s="37"/>
      <c r="B88" s="8" t="s">
        <v>75</v>
      </c>
      <c r="C88" s="18" t="s">
        <v>239</v>
      </c>
      <c r="D88" s="12">
        <v>320</v>
      </c>
    </row>
    <row r="89" spans="1:4" ht="30" customHeight="1">
      <c r="A89" s="34" t="s">
        <v>283</v>
      </c>
      <c r="B89" s="18" t="s">
        <v>285</v>
      </c>
      <c r="C89" s="9"/>
      <c r="D89" s="12">
        <f>SUM(D90,D103,D106,D107,D110,D111,D112)</f>
        <v>11366</v>
      </c>
    </row>
    <row r="90" spans="1:4" ht="30" customHeight="1">
      <c r="A90" s="35"/>
      <c r="B90" s="18" t="s">
        <v>284</v>
      </c>
      <c r="C90" s="9"/>
      <c r="D90" s="12">
        <f>SUM(D91:D102)</f>
        <v>6845</v>
      </c>
    </row>
    <row r="91" spans="1:4" ht="30" customHeight="1">
      <c r="A91" s="35"/>
      <c r="B91" s="28" t="s">
        <v>342</v>
      </c>
      <c r="C91" s="18" t="s">
        <v>76</v>
      </c>
      <c r="D91" s="13">
        <v>900</v>
      </c>
    </row>
    <row r="92" spans="1:4" ht="30" customHeight="1">
      <c r="A92" s="35"/>
      <c r="B92" s="29"/>
      <c r="C92" s="18" t="s">
        <v>77</v>
      </c>
      <c r="D92" s="13">
        <v>980</v>
      </c>
    </row>
    <row r="93" spans="1:4" ht="30" customHeight="1">
      <c r="A93" s="35"/>
      <c r="B93" s="29"/>
      <c r="C93" s="18" t="s">
        <v>78</v>
      </c>
      <c r="D93" s="13">
        <v>1720</v>
      </c>
    </row>
    <row r="94" spans="1:4" ht="30" customHeight="1">
      <c r="A94" s="35"/>
      <c r="B94" s="29"/>
      <c r="C94" s="18" t="s">
        <v>79</v>
      </c>
      <c r="D94" s="12">
        <v>120</v>
      </c>
    </row>
    <row r="95" spans="1:4" ht="30" customHeight="1">
      <c r="A95" s="35"/>
      <c r="B95" s="29"/>
      <c r="C95" s="18" t="s">
        <v>80</v>
      </c>
      <c r="D95" s="12">
        <v>290</v>
      </c>
    </row>
    <row r="96" spans="1:4" ht="30" customHeight="1">
      <c r="A96" s="35"/>
      <c r="B96" s="29"/>
      <c r="C96" s="18" t="s">
        <v>240</v>
      </c>
      <c r="D96" s="12">
        <v>350</v>
      </c>
    </row>
    <row r="97" spans="1:4" ht="30" customHeight="1">
      <c r="A97" s="35"/>
      <c r="B97" s="29"/>
      <c r="C97" s="18" t="s">
        <v>81</v>
      </c>
      <c r="D97" s="12">
        <v>507</v>
      </c>
    </row>
    <row r="98" spans="1:4" ht="30" customHeight="1">
      <c r="A98" s="35"/>
      <c r="B98" s="29"/>
      <c r="C98" s="18" t="s">
        <v>82</v>
      </c>
      <c r="D98" s="12">
        <v>200</v>
      </c>
    </row>
    <row r="99" spans="1:4" ht="30" customHeight="1">
      <c r="A99" s="35"/>
      <c r="B99" s="29"/>
      <c r="C99" s="18" t="s">
        <v>83</v>
      </c>
      <c r="D99" s="12">
        <v>288</v>
      </c>
    </row>
    <row r="100" spans="1:4" ht="30" customHeight="1">
      <c r="A100" s="35"/>
      <c r="B100" s="29"/>
      <c r="C100" s="18" t="s">
        <v>84</v>
      </c>
      <c r="D100" s="12">
        <v>1180</v>
      </c>
    </row>
    <row r="101" spans="1:4" ht="30" customHeight="1">
      <c r="A101" s="35"/>
      <c r="B101" s="29"/>
      <c r="C101" s="18" t="s">
        <v>85</v>
      </c>
      <c r="D101" s="12">
        <v>200</v>
      </c>
    </row>
    <row r="102" spans="1:4" ht="30" customHeight="1">
      <c r="A102" s="35"/>
      <c r="B102" s="30"/>
      <c r="C102" s="18" t="s">
        <v>86</v>
      </c>
      <c r="D102" s="12">
        <v>110</v>
      </c>
    </row>
    <row r="103" spans="1:4" ht="30" customHeight="1">
      <c r="A103" s="35"/>
      <c r="B103" s="7" t="s">
        <v>286</v>
      </c>
      <c r="C103" s="18"/>
      <c r="D103" s="12">
        <f>SUM(D104:D105)</f>
        <v>741</v>
      </c>
    </row>
    <row r="104" spans="1:4" ht="30" customHeight="1">
      <c r="A104" s="35"/>
      <c r="B104" s="28" t="s">
        <v>87</v>
      </c>
      <c r="C104" s="22" t="s">
        <v>88</v>
      </c>
      <c r="D104" s="15">
        <v>475</v>
      </c>
    </row>
    <row r="105" spans="1:4" ht="30" customHeight="1">
      <c r="A105" s="35"/>
      <c r="B105" s="30"/>
      <c r="C105" s="22" t="s">
        <v>89</v>
      </c>
      <c r="D105" s="15">
        <v>266</v>
      </c>
    </row>
    <row r="106" spans="1:4" ht="30" customHeight="1">
      <c r="A106" s="35"/>
      <c r="B106" s="8" t="s">
        <v>90</v>
      </c>
      <c r="C106" s="22" t="s">
        <v>91</v>
      </c>
      <c r="D106" s="15">
        <v>435</v>
      </c>
    </row>
    <row r="107" spans="1:4" ht="30" customHeight="1">
      <c r="A107" s="35"/>
      <c r="B107" s="19" t="s">
        <v>287</v>
      </c>
      <c r="C107" s="22"/>
      <c r="D107" s="15">
        <f>SUM(D108:D109)</f>
        <v>543</v>
      </c>
    </row>
    <row r="108" spans="1:4" ht="30" customHeight="1">
      <c r="A108" s="35"/>
      <c r="B108" s="28" t="s">
        <v>92</v>
      </c>
      <c r="C108" s="22" t="s">
        <v>93</v>
      </c>
      <c r="D108" s="15">
        <v>383</v>
      </c>
    </row>
    <row r="109" spans="1:4" ht="30" customHeight="1">
      <c r="A109" s="35"/>
      <c r="B109" s="30"/>
      <c r="C109" s="22" t="s">
        <v>94</v>
      </c>
      <c r="D109" s="15">
        <v>160</v>
      </c>
    </row>
    <row r="110" spans="1:4" ht="30" customHeight="1">
      <c r="A110" s="35"/>
      <c r="B110" s="8" t="s">
        <v>95</v>
      </c>
      <c r="C110" s="23" t="s">
        <v>241</v>
      </c>
      <c r="D110" s="15">
        <v>527</v>
      </c>
    </row>
    <row r="111" spans="1:4" ht="30" customHeight="1">
      <c r="A111" s="35"/>
      <c r="B111" s="8" t="s">
        <v>96</v>
      </c>
      <c r="C111" s="18" t="s">
        <v>97</v>
      </c>
      <c r="D111" s="15">
        <v>800</v>
      </c>
    </row>
    <row r="112" spans="1:4" ht="30" customHeight="1">
      <c r="A112" s="35"/>
      <c r="B112" s="19" t="s">
        <v>288</v>
      </c>
      <c r="C112" s="18"/>
      <c r="D112" s="15">
        <f>SUM(D113:D118)</f>
        <v>1475</v>
      </c>
    </row>
    <row r="113" spans="1:4" ht="30" customHeight="1">
      <c r="A113" s="35"/>
      <c r="B113" s="28" t="s">
        <v>98</v>
      </c>
      <c r="C113" s="22" t="s">
        <v>242</v>
      </c>
      <c r="D113" s="15">
        <v>193</v>
      </c>
    </row>
    <row r="114" spans="1:4" ht="30" customHeight="1">
      <c r="A114" s="35"/>
      <c r="B114" s="29"/>
      <c r="C114" s="18" t="s">
        <v>99</v>
      </c>
      <c r="D114" s="15">
        <v>206</v>
      </c>
    </row>
    <row r="115" spans="1:4" ht="30" customHeight="1">
      <c r="A115" s="35"/>
      <c r="B115" s="29"/>
      <c r="C115" s="18" t="s">
        <v>100</v>
      </c>
      <c r="D115" s="15">
        <v>340</v>
      </c>
    </row>
    <row r="116" spans="1:4" ht="30" customHeight="1">
      <c r="A116" s="35"/>
      <c r="B116" s="29"/>
      <c r="C116" s="18" t="s">
        <v>101</v>
      </c>
      <c r="D116" s="15">
        <v>276</v>
      </c>
    </row>
    <row r="117" spans="1:4" ht="30" customHeight="1">
      <c r="A117" s="35"/>
      <c r="B117" s="29"/>
      <c r="C117" s="18" t="s">
        <v>102</v>
      </c>
      <c r="D117" s="15">
        <v>280</v>
      </c>
    </row>
    <row r="118" spans="1:4" ht="30" customHeight="1">
      <c r="A118" s="37"/>
      <c r="B118" s="30"/>
      <c r="C118" s="18" t="s">
        <v>103</v>
      </c>
      <c r="D118" s="15">
        <v>180</v>
      </c>
    </row>
    <row r="119" spans="1:4" ht="30" customHeight="1">
      <c r="A119" s="34" t="s">
        <v>289</v>
      </c>
      <c r="B119" s="18" t="s">
        <v>291</v>
      </c>
      <c r="C119" s="9"/>
      <c r="D119" s="12">
        <f>SUM(D120,D126,D127,D128,D131,D134,D137,D140)</f>
        <v>8969</v>
      </c>
    </row>
    <row r="120" spans="1:4" ht="30" customHeight="1">
      <c r="A120" s="35"/>
      <c r="B120" s="18" t="s">
        <v>290</v>
      </c>
      <c r="C120" s="9"/>
      <c r="D120" s="12">
        <f>SUM(D121:D125)</f>
        <v>1362</v>
      </c>
    </row>
    <row r="121" spans="1:4" ht="30" customHeight="1">
      <c r="A121" s="35"/>
      <c r="B121" s="28" t="s">
        <v>292</v>
      </c>
      <c r="C121" s="18" t="s">
        <v>104</v>
      </c>
      <c r="D121" s="12">
        <v>150</v>
      </c>
    </row>
    <row r="122" spans="1:4" ht="30" customHeight="1">
      <c r="A122" s="35"/>
      <c r="B122" s="29"/>
      <c r="C122" s="18" t="s">
        <v>105</v>
      </c>
      <c r="D122" s="12">
        <v>150</v>
      </c>
    </row>
    <row r="123" spans="1:4" ht="30" customHeight="1">
      <c r="A123" s="35"/>
      <c r="B123" s="29"/>
      <c r="C123" s="18" t="s">
        <v>243</v>
      </c>
      <c r="D123" s="14">
        <v>462</v>
      </c>
    </row>
    <row r="124" spans="1:4" ht="30" customHeight="1">
      <c r="A124" s="35"/>
      <c r="B124" s="29"/>
      <c r="C124" s="18" t="s">
        <v>106</v>
      </c>
      <c r="D124" s="14">
        <v>420</v>
      </c>
    </row>
    <row r="125" spans="1:4" ht="30" customHeight="1">
      <c r="A125" s="35"/>
      <c r="B125" s="30"/>
      <c r="C125" s="18" t="s">
        <v>107</v>
      </c>
      <c r="D125" s="14">
        <v>180</v>
      </c>
    </row>
    <row r="126" spans="1:4" ht="30" customHeight="1">
      <c r="A126" s="35"/>
      <c r="B126" s="8" t="s">
        <v>108</v>
      </c>
      <c r="C126" s="18" t="s">
        <v>109</v>
      </c>
      <c r="D126" s="12">
        <v>798</v>
      </c>
    </row>
    <row r="127" spans="1:4" ht="30" customHeight="1">
      <c r="A127" s="35"/>
      <c r="B127" s="8" t="s">
        <v>110</v>
      </c>
      <c r="C127" s="18" t="s">
        <v>111</v>
      </c>
      <c r="D127" s="12">
        <v>1964</v>
      </c>
    </row>
    <row r="128" spans="1:4" ht="30" customHeight="1">
      <c r="A128" s="35"/>
      <c r="B128" s="19" t="s">
        <v>293</v>
      </c>
      <c r="C128" s="18"/>
      <c r="D128" s="12">
        <f>SUM(D129:D130)</f>
        <v>707</v>
      </c>
    </row>
    <row r="129" spans="1:4" ht="30" customHeight="1">
      <c r="A129" s="35"/>
      <c r="B129" s="28" t="s">
        <v>112</v>
      </c>
      <c r="C129" s="18" t="s">
        <v>113</v>
      </c>
      <c r="D129" s="12">
        <v>350</v>
      </c>
    </row>
    <row r="130" spans="1:4" ht="30" customHeight="1">
      <c r="A130" s="35"/>
      <c r="B130" s="30"/>
      <c r="C130" s="18" t="s">
        <v>114</v>
      </c>
      <c r="D130" s="12">
        <v>357</v>
      </c>
    </row>
    <row r="131" spans="1:4" ht="30" customHeight="1">
      <c r="A131" s="35"/>
      <c r="B131" s="7" t="s">
        <v>294</v>
      </c>
      <c r="C131" s="18"/>
      <c r="D131" s="12">
        <f>SUM(D132:D133)</f>
        <v>718</v>
      </c>
    </row>
    <row r="132" spans="1:4" ht="30" customHeight="1">
      <c r="A132" s="35"/>
      <c r="B132" s="28" t="s">
        <v>115</v>
      </c>
      <c r="C132" s="18" t="s">
        <v>116</v>
      </c>
      <c r="D132" s="12">
        <v>300</v>
      </c>
    </row>
    <row r="133" spans="1:4" ht="30" customHeight="1">
      <c r="A133" s="35"/>
      <c r="B133" s="30"/>
      <c r="C133" s="18" t="s">
        <v>117</v>
      </c>
      <c r="D133" s="12">
        <v>418</v>
      </c>
    </row>
    <row r="134" spans="1:4" ht="30" customHeight="1">
      <c r="A134" s="35"/>
      <c r="B134" s="7" t="s">
        <v>295</v>
      </c>
      <c r="C134" s="18"/>
      <c r="D134" s="12">
        <f>SUM(D135:D136)</f>
        <v>1144</v>
      </c>
    </row>
    <row r="135" spans="1:4" ht="30" customHeight="1">
      <c r="A135" s="35"/>
      <c r="B135" s="28" t="s">
        <v>118</v>
      </c>
      <c r="C135" s="18" t="s">
        <v>119</v>
      </c>
      <c r="D135" s="12">
        <v>800</v>
      </c>
    </row>
    <row r="136" spans="1:4" ht="30" customHeight="1">
      <c r="A136" s="35"/>
      <c r="B136" s="30"/>
      <c r="C136" s="18" t="s">
        <v>120</v>
      </c>
      <c r="D136" s="12">
        <v>344</v>
      </c>
    </row>
    <row r="137" spans="1:4" ht="30" customHeight="1">
      <c r="A137" s="35"/>
      <c r="B137" s="7" t="s">
        <v>296</v>
      </c>
      <c r="C137" s="18"/>
      <c r="D137" s="12">
        <f>SUM(D138:D139)</f>
        <v>1078</v>
      </c>
    </row>
    <row r="138" spans="1:4" ht="30" customHeight="1">
      <c r="A138" s="35"/>
      <c r="B138" s="28" t="s">
        <v>121</v>
      </c>
      <c r="C138" s="18" t="s">
        <v>122</v>
      </c>
      <c r="D138" s="12">
        <v>608</v>
      </c>
    </row>
    <row r="139" spans="1:4" ht="30" customHeight="1">
      <c r="A139" s="35"/>
      <c r="B139" s="30"/>
      <c r="C139" s="18" t="s">
        <v>123</v>
      </c>
      <c r="D139" s="12">
        <v>470</v>
      </c>
    </row>
    <row r="140" spans="1:4" ht="30" customHeight="1">
      <c r="A140" s="37"/>
      <c r="B140" s="8" t="s">
        <v>124</v>
      </c>
      <c r="C140" s="18" t="s">
        <v>125</v>
      </c>
      <c r="D140" s="12">
        <v>1198</v>
      </c>
    </row>
    <row r="141" spans="1:4" ht="30" customHeight="1">
      <c r="A141" s="34" t="s">
        <v>297</v>
      </c>
      <c r="B141" s="18" t="s">
        <v>298</v>
      </c>
      <c r="C141" s="9"/>
      <c r="D141" s="12">
        <f>SUM(D142,D145,D148)</f>
        <v>2169</v>
      </c>
    </row>
    <row r="142" spans="1:4" ht="30" customHeight="1">
      <c r="A142" s="35"/>
      <c r="B142" s="21" t="s">
        <v>299</v>
      </c>
      <c r="C142" s="9"/>
      <c r="D142" s="12">
        <f>SUM(D143:D144)</f>
        <v>1029</v>
      </c>
    </row>
    <row r="143" spans="1:4" ht="30" customHeight="1">
      <c r="A143" s="35"/>
      <c r="B143" s="28" t="s">
        <v>300</v>
      </c>
      <c r="C143" s="18" t="s">
        <v>302</v>
      </c>
      <c r="D143" s="12">
        <v>589</v>
      </c>
    </row>
    <row r="144" spans="1:4" ht="30" customHeight="1">
      <c r="A144" s="35"/>
      <c r="B144" s="30"/>
      <c r="C144" s="18" t="s">
        <v>303</v>
      </c>
      <c r="D144" s="12">
        <v>440</v>
      </c>
    </row>
    <row r="145" spans="1:4" ht="30" customHeight="1">
      <c r="A145" s="35"/>
      <c r="B145" s="7" t="s">
        <v>301</v>
      </c>
      <c r="C145" s="18"/>
      <c r="D145" s="12">
        <f>SUM(D146:D147)</f>
        <v>650</v>
      </c>
    </row>
    <row r="146" spans="1:4" ht="30" customHeight="1">
      <c r="A146" s="35"/>
      <c r="B146" s="28" t="s">
        <v>126</v>
      </c>
      <c r="C146" s="18" t="s">
        <v>127</v>
      </c>
      <c r="D146" s="12">
        <v>325</v>
      </c>
    </row>
    <row r="147" spans="1:4" ht="30" customHeight="1">
      <c r="A147" s="35"/>
      <c r="B147" s="30"/>
      <c r="C147" s="18" t="s">
        <v>128</v>
      </c>
      <c r="D147" s="12">
        <v>325</v>
      </c>
    </row>
    <row r="148" spans="1:4" ht="30" customHeight="1">
      <c r="A148" s="37"/>
      <c r="B148" s="8" t="s">
        <v>129</v>
      </c>
      <c r="C148" s="18" t="s">
        <v>130</v>
      </c>
      <c r="D148" s="12">
        <v>490</v>
      </c>
    </row>
    <row r="149" spans="1:4" ht="30" customHeight="1">
      <c r="A149" s="34" t="s">
        <v>305</v>
      </c>
      <c r="B149" s="18" t="s">
        <v>306</v>
      </c>
      <c r="C149" s="9"/>
      <c r="D149" s="12">
        <f>SUM(D150,D156,D157,D158,D161)</f>
        <v>4369</v>
      </c>
    </row>
    <row r="150" spans="1:4" ht="30" customHeight="1">
      <c r="A150" s="35"/>
      <c r="B150" s="21" t="s">
        <v>307</v>
      </c>
      <c r="C150" s="9"/>
      <c r="D150" s="12">
        <f>SUM(D151:D155)</f>
        <v>1934</v>
      </c>
    </row>
    <row r="151" spans="1:4" ht="30" customHeight="1">
      <c r="A151" s="35"/>
      <c r="B151" s="28" t="s">
        <v>304</v>
      </c>
      <c r="C151" s="18" t="s">
        <v>135</v>
      </c>
      <c r="D151" s="14">
        <v>465</v>
      </c>
    </row>
    <row r="152" spans="1:4" ht="30" customHeight="1">
      <c r="A152" s="35"/>
      <c r="B152" s="29"/>
      <c r="C152" s="18" t="s">
        <v>136</v>
      </c>
      <c r="D152" s="14">
        <v>349</v>
      </c>
    </row>
    <row r="153" spans="1:4" ht="30" customHeight="1">
      <c r="A153" s="35"/>
      <c r="B153" s="29"/>
      <c r="C153" s="18" t="s">
        <v>244</v>
      </c>
      <c r="D153" s="14">
        <v>295</v>
      </c>
    </row>
    <row r="154" spans="1:4" ht="30" customHeight="1">
      <c r="A154" s="35"/>
      <c r="B154" s="29"/>
      <c r="C154" s="18" t="s">
        <v>137</v>
      </c>
      <c r="D154" s="14">
        <v>465</v>
      </c>
    </row>
    <row r="155" spans="1:4" ht="30" customHeight="1">
      <c r="A155" s="35"/>
      <c r="B155" s="30"/>
      <c r="C155" s="18" t="s">
        <v>138</v>
      </c>
      <c r="D155" s="14">
        <v>360</v>
      </c>
    </row>
    <row r="156" spans="1:4" ht="30" customHeight="1">
      <c r="A156" s="35"/>
      <c r="B156" s="8" t="s">
        <v>131</v>
      </c>
      <c r="C156" s="18" t="s">
        <v>132</v>
      </c>
      <c r="D156" s="12">
        <v>205</v>
      </c>
    </row>
    <row r="157" spans="1:4" ht="30" customHeight="1">
      <c r="A157" s="35"/>
      <c r="B157" s="8" t="s">
        <v>133</v>
      </c>
      <c r="C157" s="18" t="s">
        <v>134</v>
      </c>
      <c r="D157" s="14">
        <v>822</v>
      </c>
    </row>
    <row r="158" spans="1:4" ht="30" customHeight="1">
      <c r="A158" s="35"/>
      <c r="B158" s="19" t="s">
        <v>308</v>
      </c>
      <c r="C158" s="18"/>
      <c r="D158" s="14">
        <f>SUM(D159:D160)</f>
        <v>868</v>
      </c>
    </row>
    <row r="159" spans="1:4" ht="30" customHeight="1">
      <c r="A159" s="35"/>
      <c r="B159" s="28" t="s">
        <v>139</v>
      </c>
      <c r="C159" s="18" t="s">
        <v>140</v>
      </c>
      <c r="D159" s="14">
        <v>530</v>
      </c>
    </row>
    <row r="160" spans="1:4" ht="30" customHeight="1">
      <c r="A160" s="35"/>
      <c r="B160" s="30"/>
      <c r="C160" s="18" t="s">
        <v>141</v>
      </c>
      <c r="D160" s="12">
        <v>338</v>
      </c>
    </row>
    <row r="161" spans="1:4" ht="30" customHeight="1">
      <c r="A161" s="37"/>
      <c r="B161" s="8" t="s">
        <v>142</v>
      </c>
      <c r="C161" s="18" t="s">
        <v>143</v>
      </c>
      <c r="D161" s="12">
        <v>540</v>
      </c>
    </row>
    <row r="162" spans="1:4" ht="30" customHeight="1">
      <c r="A162" s="34" t="s">
        <v>314</v>
      </c>
      <c r="B162" s="18" t="s">
        <v>316</v>
      </c>
      <c r="C162" s="9"/>
      <c r="D162" s="12">
        <f>SUM(D163,D167,D168,D169,D170,D171,D172,D173,D174,D177)</f>
        <v>5900</v>
      </c>
    </row>
    <row r="163" spans="1:4" ht="30" customHeight="1">
      <c r="A163" s="35"/>
      <c r="B163" s="18" t="s">
        <v>315</v>
      </c>
      <c r="C163" s="9"/>
      <c r="D163" s="12">
        <f>SUM(D164:D166)</f>
        <v>1314</v>
      </c>
    </row>
    <row r="164" spans="1:4" ht="30" customHeight="1">
      <c r="A164" s="35"/>
      <c r="B164" s="28" t="s">
        <v>317</v>
      </c>
      <c r="C164" s="18" t="s">
        <v>161</v>
      </c>
      <c r="D164" s="12">
        <v>430</v>
      </c>
    </row>
    <row r="165" spans="1:4" ht="30" customHeight="1">
      <c r="A165" s="35"/>
      <c r="B165" s="29"/>
      <c r="C165" s="18" t="s">
        <v>162</v>
      </c>
      <c r="D165" s="12">
        <v>280</v>
      </c>
    </row>
    <row r="166" spans="1:4" ht="30" customHeight="1">
      <c r="A166" s="35"/>
      <c r="B166" s="30"/>
      <c r="C166" s="18" t="s">
        <v>163</v>
      </c>
      <c r="D166" s="12">
        <v>604</v>
      </c>
    </row>
    <row r="167" spans="1:4" ht="30" customHeight="1">
      <c r="A167" s="35"/>
      <c r="B167" s="8" t="s">
        <v>164</v>
      </c>
      <c r="C167" s="18" t="s">
        <v>247</v>
      </c>
      <c r="D167" s="12">
        <v>909</v>
      </c>
    </row>
    <row r="168" spans="1:4" ht="30" customHeight="1">
      <c r="A168" s="35"/>
      <c r="B168" s="8" t="s">
        <v>165</v>
      </c>
      <c r="C168" s="8" t="s">
        <v>248</v>
      </c>
      <c r="D168" s="14">
        <v>350</v>
      </c>
    </row>
    <row r="169" spans="1:4" ht="30" customHeight="1">
      <c r="A169" s="35"/>
      <c r="B169" s="8" t="s">
        <v>166</v>
      </c>
      <c r="C169" s="18" t="s">
        <v>249</v>
      </c>
      <c r="D169" s="12">
        <v>503</v>
      </c>
    </row>
    <row r="170" spans="1:4" ht="30" customHeight="1">
      <c r="A170" s="35"/>
      <c r="B170" s="8" t="s">
        <v>167</v>
      </c>
      <c r="C170" s="18" t="s">
        <v>250</v>
      </c>
      <c r="D170" s="12">
        <v>353</v>
      </c>
    </row>
    <row r="171" spans="1:4" ht="30" customHeight="1">
      <c r="A171" s="35"/>
      <c r="B171" s="8" t="s">
        <v>168</v>
      </c>
      <c r="C171" s="18" t="s">
        <v>169</v>
      </c>
      <c r="D171" s="12">
        <v>566</v>
      </c>
    </row>
    <row r="172" spans="1:4" ht="30" customHeight="1">
      <c r="A172" s="35"/>
      <c r="B172" s="8" t="s">
        <v>170</v>
      </c>
      <c r="C172" s="18" t="s">
        <v>171</v>
      </c>
      <c r="D172" s="12">
        <v>626</v>
      </c>
    </row>
    <row r="173" spans="1:4" ht="30" customHeight="1">
      <c r="A173" s="35"/>
      <c r="B173" s="8" t="s">
        <v>172</v>
      </c>
      <c r="C173" s="18" t="s">
        <v>173</v>
      </c>
      <c r="D173" s="12">
        <v>349</v>
      </c>
    </row>
    <row r="174" spans="1:4" ht="30" customHeight="1">
      <c r="A174" s="35"/>
      <c r="B174" s="19" t="s">
        <v>318</v>
      </c>
      <c r="C174" s="18"/>
      <c r="D174" s="12">
        <f>SUM(D175:D176)</f>
        <v>373</v>
      </c>
    </row>
    <row r="175" spans="1:4" ht="30" customHeight="1">
      <c r="A175" s="35"/>
      <c r="B175" s="28" t="s">
        <v>174</v>
      </c>
      <c r="C175" s="18" t="s">
        <v>175</v>
      </c>
      <c r="D175" s="12">
        <v>181</v>
      </c>
    </row>
    <row r="176" spans="1:4" ht="30" customHeight="1">
      <c r="A176" s="35"/>
      <c r="B176" s="30"/>
      <c r="C176" s="18" t="s">
        <v>176</v>
      </c>
      <c r="D176" s="12">
        <v>192</v>
      </c>
    </row>
    <row r="177" spans="1:4" ht="30" customHeight="1">
      <c r="A177" s="37"/>
      <c r="B177" s="8" t="s">
        <v>177</v>
      </c>
      <c r="C177" s="18" t="s">
        <v>178</v>
      </c>
      <c r="D177" s="12">
        <v>557</v>
      </c>
    </row>
    <row r="178" spans="1:4" ht="30" customHeight="1">
      <c r="A178" s="34" t="s">
        <v>313</v>
      </c>
      <c r="B178" s="18" t="s">
        <v>310</v>
      </c>
      <c r="C178" s="9"/>
      <c r="D178" s="12">
        <f>SUM(D179,D182,D183,D184,D185,D186,D189,D190,D191)</f>
        <v>6644</v>
      </c>
    </row>
    <row r="179" spans="1:4" ht="30" customHeight="1">
      <c r="A179" s="35"/>
      <c r="B179" s="18" t="s">
        <v>309</v>
      </c>
      <c r="C179" s="9"/>
      <c r="D179" s="12">
        <f>SUM(D180:D181)</f>
        <v>1896.5</v>
      </c>
    </row>
    <row r="180" spans="1:4" ht="40.5">
      <c r="A180" s="35"/>
      <c r="B180" s="28" t="s">
        <v>311</v>
      </c>
      <c r="C180" s="18" t="s">
        <v>144</v>
      </c>
      <c r="D180" s="14">
        <v>900</v>
      </c>
    </row>
    <row r="181" spans="1:4" ht="30" customHeight="1">
      <c r="A181" s="35"/>
      <c r="B181" s="30"/>
      <c r="C181" s="18" t="s">
        <v>145</v>
      </c>
      <c r="D181" s="14">
        <v>996.5</v>
      </c>
    </row>
    <row r="182" spans="1:4" ht="30" customHeight="1">
      <c r="A182" s="35"/>
      <c r="B182" s="8" t="s">
        <v>146</v>
      </c>
      <c r="C182" s="18" t="s">
        <v>147</v>
      </c>
      <c r="D182" s="14">
        <v>1110</v>
      </c>
    </row>
    <row r="183" spans="1:4" ht="30" customHeight="1">
      <c r="A183" s="35"/>
      <c r="B183" s="8" t="s">
        <v>148</v>
      </c>
      <c r="C183" s="18" t="s">
        <v>149</v>
      </c>
      <c r="D183" s="12">
        <v>334.5</v>
      </c>
    </row>
    <row r="184" spans="1:4" ht="30" customHeight="1">
      <c r="A184" s="35"/>
      <c r="B184" s="8" t="s">
        <v>150</v>
      </c>
      <c r="C184" s="18" t="s">
        <v>151</v>
      </c>
      <c r="D184" s="12">
        <v>357</v>
      </c>
    </row>
    <row r="185" spans="1:4" ht="30" customHeight="1">
      <c r="A185" s="35"/>
      <c r="B185" s="8" t="s">
        <v>152</v>
      </c>
      <c r="C185" s="18" t="s">
        <v>245</v>
      </c>
      <c r="D185" s="12">
        <v>593</v>
      </c>
    </row>
    <row r="186" spans="1:4" ht="30" customHeight="1">
      <c r="A186" s="35"/>
      <c r="B186" s="19" t="s">
        <v>312</v>
      </c>
      <c r="C186" s="18"/>
      <c r="D186" s="12">
        <f>SUM(D187:D188)</f>
        <v>624</v>
      </c>
    </row>
    <row r="187" spans="1:4" ht="30" customHeight="1">
      <c r="A187" s="35"/>
      <c r="B187" s="28" t="s">
        <v>153</v>
      </c>
      <c r="C187" s="18" t="s">
        <v>154</v>
      </c>
      <c r="D187" s="12">
        <v>396.5</v>
      </c>
    </row>
    <row r="188" spans="1:4" ht="30" customHeight="1">
      <c r="A188" s="35"/>
      <c r="B188" s="30"/>
      <c r="C188" s="18" t="s">
        <v>155</v>
      </c>
      <c r="D188" s="12">
        <v>227.5</v>
      </c>
    </row>
    <row r="189" spans="1:4" ht="30" customHeight="1">
      <c r="A189" s="35"/>
      <c r="B189" s="8" t="s">
        <v>156</v>
      </c>
      <c r="C189" s="18" t="s">
        <v>157</v>
      </c>
      <c r="D189" s="12">
        <v>338</v>
      </c>
    </row>
    <row r="190" spans="1:4" ht="30" customHeight="1">
      <c r="A190" s="35"/>
      <c r="B190" s="8" t="s">
        <v>158</v>
      </c>
      <c r="C190" s="18" t="s">
        <v>159</v>
      </c>
      <c r="D190" s="12">
        <v>804</v>
      </c>
    </row>
    <row r="191" spans="1:4" ht="30" customHeight="1">
      <c r="A191" s="37"/>
      <c r="B191" s="8" t="s">
        <v>160</v>
      </c>
      <c r="C191" s="18" t="s">
        <v>246</v>
      </c>
      <c r="D191" s="12">
        <v>587</v>
      </c>
    </row>
    <row r="192" spans="1:4" ht="30" customHeight="1">
      <c r="A192" s="34" t="s">
        <v>325</v>
      </c>
      <c r="B192" s="8" t="s">
        <v>327</v>
      </c>
      <c r="C192" s="10"/>
      <c r="D192" s="14">
        <f>SUM(D193,D196,D199,D202,D203)</f>
        <v>4050</v>
      </c>
    </row>
    <row r="193" spans="1:4" ht="30" customHeight="1">
      <c r="A193" s="35"/>
      <c r="B193" s="8" t="s">
        <v>326</v>
      </c>
      <c r="C193" s="10"/>
      <c r="D193" s="14">
        <f>SUM(D194:D195)</f>
        <v>2010</v>
      </c>
    </row>
    <row r="194" spans="1:4" ht="30" customHeight="1">
      <c r="A194" s="35"/>
      <c r="B194" s="28" t="s">
        <v>328</v>
      </c>
      <c r="C194" s="18" t="s">
        <v>198</v>
      </c>
      <c r="D194" s="12">
        <v>1032</v>
      </c>
    </row>
    <row r="195" spans="1:4" ht="30" customHeight="1">
      <c r="A195" s="35"/>
      <c r="B195" s="30"/>
      <c r="C195" s="18" t="s">
        <v>254</v>
      </c>
      <c r="D195" s="12">
        <v>978</v>
      </c>
    </row>
    <row r="196" spans="1:4" ht="30" customHeight="1">
      <c r="A196" s="35"/>
      <c r="B196" s="7" t="s">
        <v>329</v>
      </c>
      <c r="C196" s="18"/>
      <c r="D196" s="12">
        <f>SUM(D197:D198)</f>
        <v>502</v>
      </c>
    </row>
    <row r="197" spans="1:4" ht="30" customHeight="1">
      <c r="A197" s="35"/>
      <c r="B197" s="28" t="s">
        <v>199</v>
      </c>
      <c r="C197" s="18" t="s">
        <v>200</v>
      </c>
      <c r="D197" s="12">
        <v>320</v>
      </c>
    </row>
    <row r="198" spans="1:4" ht="30" customHeight="1">
      <c r="A198" s="35"/>
      <c r="B198" s="30"/>
      <c r="C198" s="18" t="s">
        <v>201</v>
      </c>
      <c r="D198" s="12">
        <v>182</v>
      </c>
    </row>
    <row r="199" spans="1:4" ht="30" customHeight="1">
      <c r="A199" s="35"/>
      <c r="B199" s="7" t="s">
        <v>330</v>
      </c>
      <c r="C199" s="18"/>
      <c r="D199" s="12">
        <f>SUM(D200:D201)</f>
        <v>335</v>
      </c>
    </row>
    <row r="200" spans="1:4" ht="30" customHeight="1">
      <c r="A200" s="35"/>
      <c r="B200" s="28" t="s">
        <v>202</v>
      </c>
      <c r="C200" s="8" t="s">
        <v>258</v>
      </c>
      <c r="D200" s="12">
        <v>96</v>
      </c>
    </row>
    <row r="201" spans="1:4" ht="30" customHeight="1">
      <c r="A201" s="35"/>
      <c r="B201" s="30"/>
      <c r="C201" s="8" t="s">
        <v>203</v>
      </c>
      <c r="D201" s="12">
        <v>239</v>
      </c>
    </row>
    <row r="202" spans="1:4" ht="30" customHeight="1">
      <c r="A202" s="35"/>
      <c r="B202" s="8" t="s">
        <v>204</v>
      </c>
      <c r="C202" s="18" t="s">
        <v>255</v>
      </c>
      <c r="D202" s="12">
        <v>620</v>
      </c>
    </row>
    <row r="203" spans="1:4" ht="30" customHeight="1">
      <c r="A203" s="37"/>
      <c r="B203" s="8" t="s">
        <v>205</v>
      </c>
      <c r="C203" s="18" t="s">
        <v>206</v>
      </c>
      <c r="D203" s="12">
        <v>583</v>
      </c>
    </row>
    <row r="204" spans="1:4" ht="30" customHeight="1">
      <c r="A204" s="34" t="s">
        <v>320</v>
      </c>
      <c r="B204" s="18" t="s">
        <v>324</v>
      </c>
      <c r="C204" s="9"/>
      <c r="D204" s="12">
        <f>SUM(D205,D206,D207,D208,D211,D215,D216,D217,D218,D219,D220)</f>
        <v>7290</v>
      </c>
    </row>
    <row r="205" spans="1:4" ht="30" customHeight="1">
      <c r="A205" s="35"/>
      <c r="B205" s="8" t="s">
        <v>343</v>
      </c>
      <c r="C205" s="18" t="s">
        <v>251</v>
      </c>
      <c r="D205" s="12">
        <v>1217</v>
      </c>
    </row>
    <row r="206" spans="1:4" ht="30" customHeight="1">
      <c r="A206" s="35"/>
      <c r="B206" s="8" t="s">
        <v>179</v>
      </c>
      <c r="C206" s="18" t="s">
        <v>319</v>
      </c>
      <c r="D206" s="12">
        <v>521</v>
      </c>
    </row>
    <row r="207" spans="1:4" ht="30" customHeight="1">
      <c r="A207" s="35"/>
      <c r="B207" s="8" t="s">
        <v>180</v>
      </c>
      <c r="C207" s="18" t="s">
        <v>181</v>
      </c>
      <c r="D207" s="12">
        <v>914</v>
      </c>
    </row>
    <row r="208" spans="1:4" ht="30" customHeight="1">
      <c r="A208" s="35"/>
      <c r="B208" s="19" t="s">
        <v>322</v>
      </c>
      <c r="C208" s="18"/>
      <c r="D208" s="12">
        <f>SUM(D209:D210)</f>
        <v>1061</v>
      </c>
    </row>
    <row r="209" spans="1:4" ht="30" customHeight="1">
      <c r="A209" s="35"/>
      <c r="B209" s="28" t="s">
        <v>182</v>
      </c>
      <c r="C209" s="18" t="s">
        <v>183</v>
      </c>
      <c r="D209" s="14">
        <v>501</v>
      </c>
    </row>
    <row r="210" spans="1:4" ht="30" customHeight="1">
      <c r="A210" s="35"/>
      <c r="B210" s="30"/>
      <c r="C210" s="18" t="s">
        <v>184</v>
      </c>
      <c r="D210" s="14">
        <v>560</v>
      </c>
    </row>
    <row r="211" spans="1:4" ht="30" customHeight="1">
      <c r="A211" s="35"/>
      <c r="B211" s="7" t="s">
        <v>323</v>
      </c>
      <c r="C211" s="18"/>
      <c r="D211" s="14">
        <f>SUM(D212:D214)</f>
        <v>947</v>
      </c>
    </row>
    <row r="212" spans="1:4" ht="30" customHeight="1">
      <c r="A212" s="35"/>
      <c r="B212" s="28" t="s">
        <v>185</v>
      </c>
      <c r="C212" s="18" t="s">
        <v>186</v>
      </c>
      <c r="D212" s="14">
        <v>330</v>
      </c>
    </row>
    <row r="213" spans="1:4" ht="30" customHeight="1">
      <c r="A213" s="35"/>
      <c r="B213" s="29"/>
      <c r="C213" s="18" t="s">
        <v>187</v>
      </c>
      <c r="D213" s="12">
        <v>136</v>
      </c>
    </row>
    <row r="214" spans="1:4" ht="54">
      <c r="A214" s="35"/>
      <c r="B214" s="30"/>
      <c r="C214" s="18" t="s">
        <v>321</v>
      </c>
      <c r="D214" s="12">
        <v>481</v>
      </c>
    </row>
    <row r="215" spans="1:4" ht="30" customHeight="1">
      <c r="A215" s="35"/>
      <c r="B215" s="8" t="s">
        <v>188</v>
      </c>
      <c r="C215" s="18" t="s">
        <v>252</v>
      </c>
      <c r="D215" s="12">
        <v>510</v>
      </c>
    </row>
    <row r="216" spans="1:4" ht="30" customHeight="1">
      <c r="A216" s="35"/>
      <c r="B216" s="8" t="s">
        <v>189</v>
      </c>
      <c r="C216" s="18" t="s">
        <v>190</v>
      </c>
      <c r="D216" s="12">
        <v>413</v>
      </c>
    </row>
    <row r="217" spans="1:4" ht="30" customHeight="1">
      <c r="A217" s="35"/>
      <c r="B217" s="8" t="s">
        <v>191</v>
      </c>
      <c r="C217" s="18" t="s">
        <v>192</v>
      </c>
      <c r="D217" s="12">
        <v>363</v>
      </c>
    </row>
    <row r="218" spans="1:4" ht="30" customHeight="1">
      <c r="A218" s="35"/>
      <c r="B218" s="8" t="s">
        <v>193</v>
      </c>
      <c r="C218" s="18" t="s">
        <v>194</v>
      </c>
      <c r="D218" s="12">
        <v>633</v>
      </c>
    </row>
    <row r="219" spans="1:4" ht="30" customHeight="1">
      <c r="A219" s="35"/>
      <c r="B219" s="8" t="s">
        <v>195</v>
      </c>
      <c r="C219" s="18" t="s">
        <v>196</v>
      </c>
      <c r="D219" s="12">
        <v>321</v>
      </c>
    </row>
    <row r="220" spans="1:4" ht="30" customHeight="1">
      <c r="A220" s="37"/>
      <c r="B220" s="8" t="s">
        <v>197</v>
      </c>
      <c r="C220" s="18" t="s">
        <v>253</v>
      </c>
      <c r="D220" s="12">
        <v>390</v>
      </c>
    </row>
    <row r="221" spans="1:4" ht="30" customHeight="1">
      <c r="A221" s="38" t="s">
        <v>331</v>
      </c>
      <c r="B221" s="18" t="s">
        <v>333</v>
      </c>
      <c r="C221" s="9"/>
      <c r="D221" s="12">
        <f>SUM(D222,D225:D231)</f>
        <v>6062</v>
      </c>
    </row>
    <row r="222" spans="1:4" ht="30" customHeight="1">
      <c r="A222" s="39"/>
      <c r="B222" s="21" t="s">
        <v>332</v>
      </c>
      <c r="C222" s="9"/>
      <c r="D222" s="12">
        <f>SUM(D223:D224)</f>
        <v>2585</v>
      </c>
    </row>
    <row r="223" spans="1:4" ht="30" customHeight="1">
      <c r="A223" s="39"/>
      <c r="B223" s="28" t="s">
        <v>207</v>
      </c>
      <c r="C223" s="18" t="s">
        <v>208</v>
      </c>
      <c r="D223" s="12">
        <v>2177</v>
      </c>
    </row>
    <row r="224" spans="1:4" ht="30" customHeight="1">
      <c r="A224" s="39"/>
      <c r="B224" s="30"/>
      <c r="C224" s="18" t="s">
        <v>209</v>
      </c>
      <c r="D224" s="12">
        <v>408</v>
      </c>
    </row>
    <row r="225" spans="1:4" ht="30" customHeight="1">
      <c r="A225" s="39"/>
      <c r="B225" s="8" t="s">
        <v>210</v>
      </c>
      <c r="C225" s="18" t="s">
        <v>256</v>
      </c>
      <c r="D225" s="12">
        <v>450</v>
      </c>
    </row>
    <row r="226" spans="1:4" ht="30" customHeight="1">
      <c r="A226" s="39"/>
      <c r="B226" s="8" t="s">
        <v>211</v>
      </c>
      <c r="C226" s="18" t="s">
        <v>212</v>
      </c>
      <c r="D226" s="12">
        <v>664</v>
      </c>
    </row>
    <row r="227" spans="1:4" ht="30" customHeight="1">
      <c r="A227" s="39"/>
      <c r="B227" s="8" t="s">
        <v>213</v>
      </c>
      <c r="C227" s="18" t="s">
        <v>214</v>
      </c>
      <c r="D227" s="12">
        <v>312</v>
      </c>
    </row>
    <row r="228" spans="1:4" ht="30" customHeight="1">
      <c r="A228" s="39"/>
      <c r="B228" s="8" t="s">
        <v>215</v>
      </c>
      <c r="C228" s="18" t="s">
        <v>216</v>
      </c>
      <c r="D228" s="12">
        <v>622</v>
      </c>
    </row>
    <row r="229" spans="1:4" ht="30" customHeight="1">
      <c r="A229" s="39"/>
      <c r="B229" s="8" t="s">
        <v>217</v>
      </c>
      <c r="C229" s="18" t="s">
        <v>218</v>
      </c>
      <c r="D229" s="12">
        <v>426</v>
      </c>
    </row>
    <row r="230" spans="1:4" ht="30" customHeight="1">
      <c r="A230" s="39"/>
      <c r="B230" s="8" t="s">
        <v>219</v>
      </c>
      <c r="C230" s="18" t="s">
        <v>257</v>
      </c>
      <c r="D230" s="12">
        <v>551</v>
      </c>
    </row>
    <row r="231" spans="1:4" ht="30" customHeight="1">
      <c r="A231" s="40"/>
      <c r="B231" s="8" t="s">
        <v>220</v>
      </c>
      <c r="C231" s="18" t="s">
        <v>221</v>
      </c>
      <c r="D231" s="12">
        <v>452</v>
      </c>
    </row>
  </sheetData>
  <mergeCells count="55">
    <mergeCell ref="B209:B210"/>
    <mergeCell ref="B212:B214"/>
    <mergeCell ref="A192:A203"/>
    <mergeCell ref="B194:B195"/>
    <mergeCell ref="B200:B201"/>
    <mergeCell ref="B223:B224"/>
    <mergeCell ref="A221:A231"/>
    <mergeCell ref="A141:A148"/>
    <mergeCell ref="B151:B155"/>
    <mergeCell ref="B159:B160"/>
    <mergeCell ref="A149:A161"/>
    <mergeCell ref="B180:B181"/>
    <mergeCell ref="B187:B188"/>
    <mergeCell ref="A178:A191"/>
    <mergeCell ref="A162:A177"/>
    <mergeCell ref="B164:B166"/>
    <mergeCell ref="B175:B176"/>
    <mergeCell ref="B143:B144"/>
    <mergeCell ref="B146:B147"/>
    <mergeCell ref="B197:B198"/>
    <mergeCell ref="A204:A220"/>
    <mergeCell ref="A89:A118"/>
    <mergeCell ref="B91:B102"/>
    <mergeCell ref="B104:B105"/>
    <mergeCell ref="B113:B118"/>
    <mergeCell ref="A119:A140"/>
    <mergeCell ref="B121:B125"/>
    <mergeCell ref="B129:B130"/>
    <mergeCell ref="B132:B133"/>
    <mergeCell ref="B135:B136"/>
    <mergeCell ref="B138:B139"/>
    <mergeCell ref="B108:B109"/>
    <mergeCell ref="B43:B45"/>
    <mergeCell ref="A35:A45"/>
    <mergeCell ref="B61:B64"/>
    <mergeCell ref="A59:A88"/>
    <mergeCell ref="B66:B68"/>
    <mergeCell ref="B70:B71"/>
    <mergeCell ref="B73:B74"/>
    <mergeCell ref="B77:B81"/>
    <mergeCell ref="B83:B85"/>
    <mergeCell ref="B37:B39"/>
    <mergeCell ref="B48:B51"/>
    <mergeCell ref="A46:A58"/>
    <mergeCell ref="A19:A34"/>
    <mergeCell ref="B24:B25"/>
    <mergeCell ref="B21:B22"/>
    <mergeCell ref="B27:B29"/>
    <mergeCell ref="B31:B32"/>
    <mergeCell ref="A1:D1"/>
    <mergeCell ref="A2:D2"/>
    <mergeCell ref="B16:B18"/>
    <mergeCell ref="B13:B14"/>
    <mergeCell ref="B7:B11"/>
    <mergeCell ref="A5:A18"/>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2021-08-02T08:29:00Z</dcterms:modified>
</cp:coreProperties>
</file>