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11808" yWindow="588" windowWidth="18480" windowHeight="12192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Sheet1!$A$4:$G$75</definedName>
  </definedNames>
  <calcPr calcId="145621"/>
</workbook>
</file>

<file path=xl/calcChain.xml><?xml version="1.0" encoding="utf-8"?>
<calcChain xmlns="http://schemas.openxmlformats.org/spreadsheetml/2006/main">
  <c r="G73" i="1" l="1"/>
  <c r="G5" i="1"/>
  <c r="G25" i="1"/>
  <c r="G33" i="1"/>
  <c r="G39" i="1"/>
  <c r="G51" i="1"/>
  <c r="G52" i="1"/>
  <c r="G47" i="1"/>
  <c r="G46" i="1"/>
  <c r="G68" i="1"/>
  <c r="G69" i="1"/>
  <c r="G64" i="1"/>
  <c r="G61" i="1"/>
  <c r="G38" i="1"/>
  <c r="G32" i="1"/>
  <c r="G24" i="1"/>
  <c r="F9" i="2" l="1"/>
  <c r="D9" i="2"/>
  <c r="C9" i="2"/>
  <c r="G8" i="2"/>
  <c r="E8" i="2"/>
  <c r="H8" i="2" s="1"/>
  <c r="H7" i="2"/>
  <c r="G7" i="2"/>
  <c r="E7" i="2"/>
  <c r="G6" i="2"/>
  <c r="H6" i="2" s="1"/>
  <c r="E6" i="2"/>
  <c r="G5" i="2"/>
  <c r="E5" i="2"/>
  <c r="H5" i="2" s="1"/>
  <c r="H9" i="2" s="1"/>
</calcChain>
</file>

<file path=xl/sharedStrings.xml><?xml version="1.0" encoding="utf-8"?>
<sst xmlns="http://schemas.openxmlformats.org/spreadsheetml/2006/main" count="240" uniqueCount="180">
  <si>
    <t>湖南华菱湘潭钢铁有限公司</t>
  </si>
  <si>
    <t>企业名称</t>
  </si>
  <si>
    <t>基数（万元）</t>
  </si>
  <si>
    <t>项目数（个）</t>
  </si>
  <si>
    <t>数量补贴（万元）</t>
  </si>
  <si>
    <t>预计投资</t>
  </si>
  <si>
    <r>
      <rPr>
        <b/>
        <sz val="12"/>
        <color theme="1"/>
        <rFont val="仿宋_GB2312"/>
        <family val="3"/>
        <charset val="134"/>
      </rPr>
      <t>投资补助</t>
    </r>
    <r>
      <rPr>
        <b/>
        <sz val="12"/>
        <color theme="1"/>
        <rFont val="Times New Roman"/>
        <family val="1"/>
      </rPr>
      <t>（万元）</t>
    </r>
  </si>
  <si>
    <t>合计（万元）</t>
  </si>
  <si>
    <t>（万元）</t>
  </si>
  <si>
    <t>衡阳华菱钢管有限公司</t>
  </si>
  <si>
    <t>湖南华菱涟源钢铁有限公司</t>
  </si>
  <si>
    <t>冷水江钢铁有限责任公司</t>
  </si>
  <si>
    <r>
      <rPr>
        <sz val="11"/>
        <color theme="1"/>
        <rFont val="仿宋_GB2312"/>
        <family val="3"/>
        <charset val="134"/>
      </rPr>
      <t>株洲市</t>
    </r>
  </si>
  <si>
    <r>
      <rPr>
        <b/>
        <sz val="11"/>
        <color theme="1"/>
        <rFont val="仿宋_GB2312"/>
        <family val="3"/>
        <charset val="134"/>
      </rPr>
      <t>株洲市合计</t>
    </r>
  </si>
  <si>
    <r>
      <t>503</t>
    </r>
    <r>
      <rPr>
        <sz val="11"/>
        <color theme="1"/>
        <rFont val="仿宋_GB2312"/>
        <family val="3"/>
        <charset val="134"/>
      </rPr>
      <t>机关资本性支出（一）</t>
    </r>
  </si>
  <si>
    <r>
      <t>508</t>
    </r>
    <r>
      <rPr>
        <sz val="11"/>
        <color theme="1"/>
        <rFont val="仿宋_GB2312"/>
        <family val="3"/>
        <charset val="134"/>
      </rPr>
      <t>对企业资本性支出</t>
    </r>
  </si>
  <si>
    <r>
      <rPr>
        <sz val="11"/>
        <color theme="1"/>
        <rFont val="仿宋_GB2312"/>
        <family val="3"/>
        <charset val="134"/>
      </rPr>
      <t>湖南旭日陶瓷有限公司窑炉烟气脱硫超低排放改造工程项目</t>
    </r>
    <phoneticPr fontId="7" type="noConversion"/>
  </si>
  <si>
    <r>
      <rPr>
        <sz val="11"/>
        <color theme="1"/>
        <rFont val="仿宋_GB2312"/>
        <family val="3"/>
        <charset val="134"/>
      </rPr>
      <t>湘潭市</t>
    </r>
  </si>
  <si>
    <r>
      <rPr>
        <b/>
        <sz val="11"/>
        <color theme="1"/>
        <rFont val="仿宋_GB2312"/>
        <family val="3"/>
        <charset val="134"/>
      </rPr>
      <t>湘潭市合计</t>
    </r>
  </si>
  <si>
    <r>
      <rPr>
        <sz val="11"/>
        <color theme="1"/>
        <rFont val="仿宋_GB2312"/>
        <family val="3"/>
        <charset val="134"/>
      </rPr>
      <t>湘潭市本级及所辖区</t>
    </r>
  </si>
  <si>
    <r>
      <rPr>
        <sz val="11"/>
        <color theme="1"/>
        <rFont val="仿宋_GB2312"/>
        <family val="3"/>
        <charset val="134"/>
      </rPr>
      <t>衡阳市</t>
    </r>
  </si>
  <si>
    <r>
      <rPr>
        <b/>
        <sz val="11"/>
        <color theme="1"/>
        <rFont val="仿宋_GB2312"/>
        <family val="3"/>
        <charset val="134"/>
      </rPr>
      <t>衡阳市合计</t>
    </r>
  </si>
  <si>
    <r>
      <rPr>
        <sz val="11"/>
        <color theme="1"/>
        <rFont val="仿宋_GB2312"/>
        <family val="3"/>
        <charset val="134"/>
      </rPr>
      <t>衡阳市本级及所辖区</t>
    </r>
  </si>
  <si>
    <r>
      <t>180</t>
    </r>
    <r>
      <rPr>
        <sz val="11"/>
        <color theme="1"/>
        <rFont val="仿宋_GB2312"/>
        <family val="3"/>
        <charset val="134"/>
      </rPr>
      <t>机组超低排放改造项目</t>
    </r>
  </si>
  <si>
    <r>
      <t>VOCs</t>
    </r>
    <r>
      <rPr>
        <sz val="11"/>
        <color theme="1"/>
        <rFont val="仿宋_GB2312"/>
        <family val="3"/>
        <charset val="134"/>
      </rPr>
      <t>废气治理工程</t>
    </r>
    <phoneticPr fontId="7" type="noConversion"/>
  </si>
  <si>
    <r>
      <rPr>
        <sz val="11"/>
        <color theme="1"/>
        <rFont val="仿宋_GB2312"/>
        <family val="3"/>
        <charset val="134"/>
      </rPr>
      <t>邵阳市</t>
    </r>
  </si>
  <si>
    <r>
      <rPr>
        <b/>
        <sz val="11"/>
        <color theme="1"/>
        <rFont val="仿宋_GB2312"/>
        <family val="3"/>
        <charset val="134"/>
      </rPr>
      <t>邵阳市合计</t>
    </r>
  </si>
  <si>
    <r>
      <rPr>
        <sz val="11"/>
        <color theme="1"/>
        <rFont val="仿宋_GB2312"/>
        <family val="3"/>
        <charset val="134"/>
      </rPr>
      <t>邵阳市本级及所辖区</t>
    </r>
  </si>
  <si>
    <r>
      <rPr>
        <sz val="11"/>
        <color theme="1"/>
        <rFont val="仿宋_GB2312"/>
        <family val="3"/>
        <charset val="134"/>
      </rPr>
      <t>邵阳纺织机械有限责任公司</t>
    </r>
  </si>
  <si>
    <r>
      <rPr>
        <sz val="11"/>
        <color theme="1"/>
        <rFont val="仿宋_GB2312"/>
        <family val="3"/>
        <charset val="134"/>
      </rPr>
      <t>湖南科瑞生物制药股份有限公司</t>
    </r>
  </si>
  <si>
    <r>
      <t>VOCs</t>
    </r>
    <r>
      <rPr>
        <sz val="11"/>
        <color theme="1"/>
        <rFont val="仿宋_GB2312"/>
        <family val="3"/>
        <charset val="134"/>
      </rPr>
      <t>废气处理项目</t>
    </r>
  </si>
  <si>
    <r>
      <rPr>
        <sz val="11"/>
        <color theme="1"/>
        <rFont val="仿宋_GB2312"/>
        <family val="3"/>
        <charset val="134"/>
      </rPr>
      <t>武冈市</t>
    </r>
    <phoneticPr fontId="7" type="noConversion"/>
  </si>
  <si>
    <r>
      <rPr>
        <sz val="11"/>
        <color theme="1"/>
        <rFont val="仿宋_GB2312"/>
        <family val="3"/>
        <charset val="134"/>
      </rPr>
      <t>岳阳市</t>
    </r>
  </si>
  <si>
    <r>
      <rPr>
        <b/>
        <sz val="11"/>
        <color theme="1"/>
        <rFont val="仿宋_GB2312"/>
        <family val="3"/>
        <charset val="134"/>
      </rPr>
      <t>岳阳市合计</t>
    </r>
  </si>
  <si>
    <r>
      <rPr>
        <sz val="11"/>
        <color theme="1"/>
        <rFont val="仿宋_GB2312"/>
        <family val="3"/>
        <charset val="134"/>
      </rPr>
      <t>岳阳市本级及所辖区</t>
    </r>
  </si>
  <si>
    <r>
      <t>VOC</t>
    </r>
    <r>
      <rPr>
        <sz val="11"/>
        <color theme="1"/>
        <rFont val="仿宋_GB2312"/>
        <family val="3"/>
        <charset val="134"/>
      </rPr>
      <t>有机废气治理项目</t>
    </r>
  </si>
  <si>
    <r>
      <rPr>
        <sz val="11"/>
        <color theme="1"/>
        <rFont val="仿宋_GB2312"/>
        <family val="3"/>
        <charset val="134"/>
      </rPr>
      <t>沥青卷材车间沥青烟气蓄热式焚烧处理装置</t>
    </r>
    <phoneticPr fontId="7" type="noConversion"/>
  </si>
  <si>
    <r>
      <t xml:space="preserve"> </t>
    </r>
    <r>
      <rPr>
        <sz val="11"/>
        <color theme="1"/>
        <rFont val="仿宋_GB2312"/>
        <family val="3"/>
        <charset val="134"/>
      </rPr>
      <t>临湘海螺水泥有限责任公司</t>
    </r>
    <phoneticPr fontId="7" type="noConversion"/>
  </si>
  <si>
    <r>
      <rPr>
        <sz val="11"/>
        <color theme="1"/>
        <rFont val="仿宋_GB2312"/>
        <family val="3"/>
        <charset val="134"/>
      </rPr>
      <t>汨罗市</t>
    </r>
    <phoneticPr fontId="7" type="noConversion"/>
  </si>
  <si>
    <r>
      <rPr>
        <sz val="11"/>
        <color theme="1"/>
        <rFont val="仿宋_GB2312"/>
        <family val="3"/>
        <charset val="134"/>
      </rPr>
      <t>岳阳市生态环境局汨罗分局</t>
    </r>
    <phoneticPr fontId="7" type="noConversion"/>
  </si>
  <si>
    <r>
      <rPr>
        <sz val="11"/>
        <color theme="1"/>
        <rFont val="仿宋_GB2312"/>
        <family val="3"/>
        <charset val="134"/>
      </rPr>
      <t>环境空气质量网格化监管能力建设项目</t>
    </r>
    <phoneticPr fontId="7" type="noConversion"/>
  </si>
  <si>
    <r>
      <rPr>
        <sz val="11"/>
        <color theme="1"/>
        <rFont val="仿宋_GB2312"/>
        <family val="3"/>
        <charset val="134"/>
      </rPr>
      <t>平江县</t>
    </r>
  </si>
  <si>
    <r>
      <rPr>
        <sz val="11"/>
        <color theme="1"/>
        <rFont val="仿宋_GB2312"/>
        <family val="3"/>
        <charset val="134"/>
      </rPr>
      <t>常德市</t>
    </r>
  </si>
  <si>
    <r>
      <rPr>
        <b/>
        <sz val="11"/>
        <color theme="1"/>
        <rFont val="仿宋_GB2312"/>
        <family val="3"/>
        <charset val="134"/>
      </rPr>
      <t>常德市合计</t>
    </r>
  </si>
  <si>
    <r>
      <rPr>
        <sz val="11"/>
        <color theme="1"/>
        <rFont val="仿宋_GB2312"/>
        <family val="3"/>
        <charset val="134"/>
      </rPr>
      <t>常德市本级及所辖区</t>
    </r>
  </si>
  <si>
    <r>
      <rPr>
        <sz val="11"/>
        <color theme="1"/>
        <rFont val="仿宋_GB2312"/>
        <family val="3"/>
        <charset val="134"/>
      </rPr>
      <t>益阳市</t>
    </r>
  </si>
  <si>
    <r>
      <rPr>
        <b/>
        <sz val="11"/>
        <color theme="1"/>
        <rFont val="仿宋_GB2312"/>
        <family val="3"/>
        <charset val="134"/>
      </rPr>
      <t>益阳市合计</t>
    </r>
  </si>
  <si>
    <r>
      <rPr>
        <sz val="12"/>
        <color rgb="FF000000"/>
        <rFont val="仿宋_GB2312"/>
        <family val="3"/>
        <charset val="134"/>
      </rPr>
      <t>益阳市移动源污染防治及能力建设项目</t>
    </r>
  </si>
  <si>
    <r>
      <t>503</t>
    </r>
    <r>
      <rPr>
        <sz val="11"/>
        <color theme="1"/>
        <rFont val="仿宋_GB2312"/>
        <family val="3"/>
        <charset val="134"/>
      </rPr>
      <t>机关资本性支出（一）</t>
    </r>
    <phoneticPr fontId="7" type="noConversion"/>
  </si>
  <si>
    <r>
      <rPr>
        <sz val="12"/>
        <color rgb="FF000000"/>
        <rFont val="仿宋_GB2312"/>
        <family val="3"/>
        <charset val="134"/>
      </rPr>
      <t>益阳市智慧禁烧建设项目</t>
    </r>
  </si>
  <si>
    <r>
      <t xml:space="preserve">VOCs </t>
    </r>
    <r>
      <rPr>
        <sz val="12"/>
        <color rgb="FF000000"/>
        <rFont val="仿宋_GB2312"/>
        <family val="3"/>
        <charset val="134"/>
      </rPr>
      <t>废气深度治理项目</t>
    </r>
    <phoneticPr fontId="7" type="noConversion"/>
  </si>
  <si>
    <r>
      <rPr>
        <sz val="11"/>
        <color theme="1"/>
        <rFont val="仿宋_GB2312"/>
        <family val="3"/>
        <charset val="134"/>
      </rPr>
      <t>南县</t>
    </r>
    <phoneticPr fontId="7" type="noConversion"/>
  </si>
  <si>
    <r>
      <rPr>
        <sz val="12"/>
        <color rgb="FF000000"/>
        <rFont val="仿宋_GB2312"/>
        <family val="3"/>
        <charset val="134"/>
      </rPr>
      <t>密封圈生产线废气深度治理工程</t>
    </r>
    <phoneticPr fontId="7" type="noConversion"/>
  </si>
  <si>
    <r>
      <rPr>
        <sz val="11"/>
        <color theme="1"/>
        <rFont val="仿宋_GB2312"/>
        <family val="3"/>
        <charset val="134"/>
      </rPr>
      <t>沅江市</t>
    </r>
    <phoneticPr fontId="7" type="noConversion"/>
  </si>
  <si>
    <r>
      <rPr>
        <sz val="11"/>
        <color theme="1"/>
        <rFont val="仿宋_GB2312"/>
        <family val="3"/>
        <charset val="134"/>
      </rPr>
      <t>桃江县</t>
    </r>
    <phoneticPr fontId="7" type="noConversion"/>
  </si>
  <si>
    <r>
      <rPr>
        <sz val="11"/>
        <color theme="1"/>
        <rFont val="仿宋_GB2312"/>
        <family val="3"/>
        <charset val="134"/>
      </rPr>
      <t>湖南桃花江竹材科技股份有限公司</t>
    </r>
    <phoneticPr fontId="7" type="noConversion"/>
  </si>
  <si>
    <r>
      <rPr>
        <sz val="11"/>
        <color theme="1"/>
        <rFont val="仿宋_GB2312"/>
        <family val="3"/>
        <charset val="134"/>
      </rPr>
      <t>永州市</t>
    </r>
  </si>
  <si>
    <r>
      <rPr>
        <b/>
        <sz val="11"/>
        <color theme="1"/>
        <rFont val="仿宋_GB2312"/>
        <family val="3"/>
        <charset val="134"/>
      </rPr>
      <t>永州市合计</t>
    </r>
  </si>
  <si>
    <r>
      <rPr>
        <sz val="11"/>
        <color theme="1"/>
        <rFont val="仿宋_GB2312"/>
        <family val="3"/>
        <charset val="134"/>
      </rPr>
      <t>怀化市</t>
    </r>
  </si>
  <si>
    <r>
      <rPr>
        <b/>
        <sz val="11"/>
        <color theme="1"/>
        <rFont val="仿宋_GB2312"/>
        <family val="3"/>
        <charset val="134"/>
      </rPr>
      <t>怀化市合计</t>
    </r>
  </si>
  <si>
    <r>
      <rPr>
        <sz val="11"/>
        <color theme="1"/>
        <rFont val="仿宋_GB2312"/>
        <family val="3"/>
        <charset val="134"/>
      </rPr>
      <t>娄底市</t>
    </r>
  </si>
  <si>
    <r>
      <rPr>
        <sz val="12"/>
        <color rgb="FF000000"/>
        <rFont val="仿宋_GB2312"/>
        <family val="3"/>
        <charset val="134"/>
      </rPr>
      <t>一炼轧厂厂转炉屋顶三次除尘改造工程</t>
    </r>
  </si>
  <si>
    <r>
      <rPr>
        <sz val="11"/>
        <color theme="1"/>
        <rFont val="仿宋_GB2312"/>
        <family val="3"/>
        <charset val="134"/>
      </rPr>
      <t>湖南省长城铭泰新材料科技有限公司</t>
    </r>
    <phoneticPr fontId="7" type="noConversion"/>
  </si>
  <si>
    <r>
      <t>VOCs</t>
    </r>
    <r>
      <rPr>
        <sz val="11"/>
        <color theme="1"/>
        <rFont val="仿宋_GB2312"/>
        <family val="3"/>
        <charset val="134"/>
      </rPr>
      <t>废气治理设施及生产车间升级改造项目</t>
    </r>
    <phoneticPr fontId="7" type="noConversion"/>
  </si>
  <si>
    <r>
      <rPr>
        <sz val="11"/>
        <color theme="1"/>
        <rFont val="仿宋_GB2312"/>
        <family val="3"/>
        <charset val="134"/>
      </rPr>
      <t>湖南金山水泥有限公司</t>
    </r>
    <phoneticPr fontId="7" type="noConversion"/>
  </si>
  <si>
    <r>
      <rPr>
        <sz val="11"/>
        <color theme="1"/>
        <rFont val="仿宋_GB2312"/>
        <family val="3"/>
        <charset val="134"/>
      </rPr>
      <t>石门海螺水泥有限责任公司</t>
    </r>
    <phoneticPr fontId="7" type="noConversion"/>
  </si>
  <si>
    <r>
      <rPr>
        <sz val="11"/>
        <color theme="1"/>
        <rFont val="仿宋_GB2312"/>
        <family val="3"/>
        <charset val="134"/>
      </rPr>
      <t>株洲市国家级高新技术工业园区</t>
    </r>
    <r>
      <rPr>
        <sz val="11"/>
        <color theme="1"/>
        <rFont val="Times New Roman"/>
        <family val="1"/>
      </rPr>
      <t>VOCs</t>
    </r>
    <r>
      <rPr>
        <sz val="11"/>
        <color theme="1"/>
        <rFont val="仿宋_GB2312"/>
        <family val="3"/>
        <charset val="134"/>
      </rPr>
      <t>重点工业企业深度治理及智能管控项目</t>
    </r>
  </si>
  <si>
    <r>
      <rPr>
        <sz val="11"/>
        <color theme="1"/>
        <rFont val="仿宋_GB2312"/>
        <family val="3"/>
        <charset val="134"/>
      </rPr>
      <t>时代新材</t>
    </r>
    <r>
      <rPr>
        <sz val="11"/>
        <color theme="1"/>
        <rFont val="Times New Roman"/>
        <family val="1"/>
      </rPr>
      <t xml:space="preserve"> VOCs</t>
    </r>
    <r>
      <rPr>
        <sz val="11"/>
        <color theme="1"/>
        <rFont val="仿宋_GB2312"/>
        <family val="3"/>
        <charset val="134"/>
      </rPr>
      <t>减排治理项目</t>
    </r>
    <phoneticPr fontId="7" type="noConversion"/>
  </si>
  <si>
    <r>
      <rPr>
        <sz val="11"/>
        <color theme="1"/>
        <rFont val="仿宋_GB2312"/>
        <family val="3"/>
        <charset val="134"/>
      </rPr>
      <t>株洲时代金属制造有限公司</t>
    </r>
    <r>
      <rPr>
        <sz val="11"/>
        <color theme="1"/>
        <rFont val="Times New Roman"/>
        <family val="1"/>
      </rPr>
      <t>VOC</t>
    </r>
    <r>
      <rPr>
        <sz val="11"/>
        <color theme="1"/>
        <rFont val="仿宋_GB2312"/>
        <family val="3"/>
        <charset val="134"/>
      </rPr>
      <t>废气处理升级改造项目</t>
    </r>
    <phoneticPr fontId="7" type="noConversion"/>
  </si>
  <si>
    <r>
      <rPr>
        <sz val="11"/>
        <color theme="1"/>
        <rFont val="仿宋_GB2312"/>
        <family val="3"/>
        <charset val="134"/>
      </rPr>
      <t>湘潭经开区</t>
    </r>
    <r>
      <rPr>
        <sz val="11"/>
        <color theme="1"/>
        <rFont val="Times New Roman"/>
        <family val="1"/>
      </rPr>
      <t>VOCs</t>
    </r>
    <r>
      <rPr>
        <sz val="11"/>
        <color theme="1"/>
        <rFont val="仿宋_GB2312"/>
        <family val="3"/>
        <charset val="134"/>
      </rPr>
      <t>治理项目</t>
    </r>
    <phoneticPr fontId="7" type="noConversion"/>
  </si>
  <si>
    <r>
      <rPr>
        <sz val="11"/>
        <color theme="1"/>
        <rFont val="仿宋_GB2312"/>
        <family val="3"/>
        <charset val="134"/>
      </rPr>
      <t>水泥</t>
    </r>
    <r>
      <rPr>
        <sz val="11"/>
        <color theme="1"/>
        <rFont val="Times New Roman"/>
        <family val="1"/>
      </rPr>
      <t>1×2500t/d</t>
    </r>
    <r>
      <rPr>
        <sz val="11"/>
        <color theme="1"/>
        <rFont val="仿宋_GB2312"/>
        <family val="3"/>
        <charset val="134"/>
      </rPr>
      <t>新型干法熟料水泥旋窑生产线高效降低氮氧化物</t>
    </r>
    <r>
      <rPr>
        <sz val="11"/>
        <color theme="1"/>
        <rFont val="Times New Roman"/>
        <family val="1"/>
      </rPr>
      <t>(NOx)HSNCR</t>
    </r>
    <r>
      <rPr>
        <sz val="11"/>
        <color theme="1"/>
        <rFont val="仿宋_GB2312"/>
        <family val="3"/>
        <charset val="134"/>
      </rPr>
      <t>项目</t>
    </r>
    <phoneticPr fontId="7" type="noConversion"/>
  </si>
  <si>
    <r>
      <rPr>
        <sz val="11"/>
        <color theme="1"/>
        <rFont val="仿宋_GB2312"/>
        <family val="3"/>
        <charset val="134"/>
      </rPr>
      <t>二期水泥熟料生产线</t>
    </r>
    <r>
      <rPr>
        <sz val="11"/>
        <color theme="1"/>
        <rFont val="Times New Roman"/>
        <family val="1"/>
      </rPr>
      <t>SCR</t>
    </r>
    <r>
      <rPr>
        <sz val="11"/>
        <color theme="1"/>
        <rFont val="仿宋_GB2312"/>
        <family val="3"/>
        <charset val="134"/>
      </rPr>
      <t>脱销技改工程</t>
    </r>
    <phoneticPr fontId="7" type="noConversion"/>
  </si>
  <si>
    <r>
      <t>1#2#</t>
    </r>
    <r>
      <rPr>
        <sz val="11"/>
        <color theme="1"/>
        <rFont val="仿宋_GB2312"/>
        <family val="3"/>
        <charset val="134"/>
      </rPr>
      <t>水泥熟料线</t>
    </r>
    <r>
      <rPr>
        <sz val="11"/>
        <color theme="1"/>
        <rFont val="Times New Roman"/>
        <family val="1"/>
      </rPr>
      <t>SCR</t>
    </r>
    <r>
      <rPr>
        <sz val="11"/>
        <color theme="1"/>
        <rFont val="仿宋_GB2312"/>
        <family val="3"/>
        <charset val="134"/>
      </rPr>
      <t>脱硝技改项目</t>
    </r>
    <phoneticPr fontId="7" type="noConversion"/>
  </si>
  <si>
    <r>
      <rPr>
        <sz val="12"/>
        <color rgb="FF000000"/>
        <rFont val="仿宋_GB2312"/>
        <family val="3"/>
        <charset val="134"/>
      </rPr>
      <t>年产</t>
    </r>
    <r>
      <rPr>
        <sz val="12"/>
        <color rgb="FF000000"/>
        <rFont val="Times New Roman"/>
        <family val="1"/>
      </rPr>
      <t>10000</t>
    </r>
    <r>
      <rPr>
        <sz val="12"/>
        <color rgb="FF000000"/>
        <rFont val="仿宋_GB2312"/>
        <family val="3"/>
        <charset val="134"/>
      </rPr>
      <t>吨微细球形铝粉生产线油改气项目</t>
    </r>
    <phoneticPr fontId="7" type="noConversion"/>
  </si>
  <si>
    <r>
      <rPr>
        <sz val="14"/>
        <color theme="1"/>
        <rFont val="黑体"/>
        <family val="3"/>
        <charset val="134"/>
      </rPr>
      <t>附件</t>
    </r>
    <phoneticPr fontId="7" type="noConversion"/>
  </si>
  <si>
    <r>
      <rPr>
        <sz val="11"/>
        <color theme="1"/>
        <rFont val="仿宋_GB2312"/>
        <family val="3"/>
        <charset val="134"/>
      </rPr>
      <t>单位：万元</t>
    </r>
    <phoneticPr fontId="7" type="noConversion"/>
  </si>
  <si>
    <r>
      <rPr>
        <sz val="11"/>
        <color theme="1"/>
        <rFont val="黑体"/>
        <family val="3"/>
        <charset val="134"/>
      </rPr>
      <t>县市</t>
    </r>
  </si>
  <si>
    <r>
      <rPr>
        <sz val="11"/>
        <color theme="1"/>
        <rFont val="黑体"/>
        <family val="3"/>
        <charset val="134"/>
      </rPr>
      <t>项目单位</t>
    </r>
  </si>
  <si>
    <r>
      <rPr>
        <sz val="11"/>
        <color theme="1"/>
        <rFont val="黑体"/>
        <family val="3"/>
        <charset val="134"/>
      </rPr>
      <t>项目名称</t>
    </r>
  </si>
  <si>
    <r>
      <rPr>
        <sz val="11"/>
        <color theme="1"/>
        <rFont val="黑体"/>
        <family val="3"/>
        <charset val="134"/>
      </rPr>
      <t>政府预算支出经济科目</t>
    </r>
  </si>
  <si>
    <r>
      <rPr>
        <sz val="11"/>
        <color theme="1"/>
        <rFont val="黑体"/>
        <family val="3"/>
        <charset val="134"/>
      </rPr>
      <t>部门预算支出经济科目</t>
    </r>
  </si>
  <si>
    <r>
      <rPr>
        <sz val="11"/>
        <color theme="1"/>
        <rFont val="黑体"/>
        <family val="3"/>
        <charset val="134"/>
      </rPr>
      <t>金额</t>
    </r>
    <phoneticPr fontId="7" type="noConversion"/>
  </si>
  <si>
    <r>
      <rPr>
        <sz val="11"/>
        <color theme="1"/>
        <rFont val="仿宋_GB2312"/>
        <family val="3"/>
        <charset val="134"/>
      </rPr>
      <t>醴陵市</t>
    </r>
    <phoneticPr fontId="7" type="noConversion"/>
  </si>
  <si>
    <r>
      <rPr>
        <sz val="11"/>
        <color theme="1"/>
        <rFont val="仿宋_GB2312"/>
        <family val="3"/>
        <charset val="134"/>
      </rPr>
      <t>攸县</t>
    </r>
    <phoneticPr fontId="7" type="noConversion"/>
  </si>
  <si>
    <r>
      <rPr>
        <sz val="11"/>
        <color theme="1"/>
        <rFont val="仿宋_GB2312"/>
        <family val="3"/>
        <charset val="134"/>
      </rPr>
      <t>湖南昊华化工股份有限公司</t>
    </r>
    <phoneticPr fontId="7" type="noConversion"/>
  </si>
  <si>
    <r>
      <rPr>
        <sz val="11"/>
        <color theme="1"/>
        <rFont val="仿宋_GB2312"/>
        <family val="3"/>
        <charset val="134"/>
      </rPr>
      <t>湖南华菱湘潭钢铁有限公司</t>
    </r>
    <phoneticPr fontId="7" type="noConversion"/>
  </si>
  <si>
    <r>
      <rPr>
        <sz val="11"/>
        <color theme="1"/>
        <rFont val="仿宋_GB2312"/>
        <family val="3"/>
        <charset val="134"/>
      </rPr>
      <t>焦炉烟气超低排放治理</t>
    </r>
    <phoneticPr fontId="7" type="noConversion"/>
  </si>
  <si>
    <r>
      <t>508</t>
    </r>
    <r>
      <rPr>
        <sz val="11"/>
        <color theme="1"/>
        <rFont val="仿宋_GB2312"/>
        <family val="3"/>
        <charset val="134"/>
      </rPr>
      <t>对企业资本性支出</t>
    </r>
    <phoneticPr fontId="7" type="noConversion"/>
  </si>
  <si>
    <r>
      <rPr>
        <sz val="11"/>
        <color theme="1"/>
        <rFont val="仿宋_GB2312"/>
        <family val="3"/>
        <charset val="134"/>
      </rPr>
      <t>有机废气处理改建项目</t>
    </r>
    <phoneticPr fontId="7" type="noConversion"/>
  </si>
  <si>
    <r>
      <rPr>
        <sz val="11"/>
        <color theme="1"/>
        <rFont val="仿宋_GB2312"/>
        <family val="3"/>
        <charset val="134"/>
      </rPr>
      <t>湖南省云峰水泥有限公司</t>
    </r>
    <phoneticPr fontId="7" type="noConversion"/>
  </si>
  <si>
    <r>
      <rPr>
        <sz val="11"/>
        <color theme="1"/>
        <rFont val="仿宋_GB2312"/>
        <family val="3"/>
        <charset val="134"/>
      </rPr>
      <t>湖南润德高分子材料有限公司</t>
    </r>
    <phoneticPr fontId="7" type="noConversion"/>
  </si>
  <si>
    <r>
      <rPr>
        <sz val="11"/>
        <color theme="1"/>
        <rFont val="仿宋_GB2312"/>
        <family val="3"/>
        <charset val="134"/>
      </rPr>
      <t>岳阳东方雨虹防水技术有限责任公司</t>
    </r>
    <phoneticPr fontId="7" type="noConversion"/>
  </si>
  <si>
    <r>
      <rPr>
        <sz val="11"/>
        <color theme="1"/>
        <rFont val="仿宋_GB2312"/>
        <family val="3"/>
        <charset val="134"/>
      </rPr>
      <t>临湘市</t>
    </r>
    <phoneticPr fontId="7" type="noConversion"/>
  </si>
  <si>
    <r>
      <rPr>
        <sz val="11"/>
        <color theme="1"/>
        <rFont val="仿宋_GB2312"/>
        <family val="3"/>
        <charset val="134"/>
      </rPr>
      <t>常德市生态环境局高新分局</t>
    </r>
    <phoneticPr fontId="7" type="noConversion"/>
  </si>
  <si>
    <r>
      <rPr>
        <sz val="11"/>
        <color theme="1"/>
        <rFont val="仿宋_GB2312"/>
        <family val="3"/>
        <charset val="134"/>
      </rPr>
      <t>国家级工业园区挥发性有机物综合整治项目</t>
    </r>
    <phoneticPr fontId="7" type="noConversion"/>
  </si>
  <si>
    <r>
      <rPr>
        <sz val="11"/>
        <color theme="1"/>
        <rFont val="仿宋_GB2312"/>
        <family val="3"/>
        <charset val="134"/>
      </rPr>
      <t>石门县</t>
    </r>
    <phoneticPr fontId="7" type="noConversion"/>
  </si>
  <si>
    <r>
      <rPr>
        <sz val="11"/>
        <color theme="1"/>
        <rFont val="仿宋_GB2312"/>
        <family val="3"/>
        <charset val="134"/>
      </rPr>
      <t>益阳市生态环境局</t>
    </r>
    <phoneticPr fontId="7" type="noConversion"/>
  </si>
  <si>
    <r>
      <rPr>
        <sz val="11"/>
        <color theme="1"/>
        <rFont val="仿宋_GB2312"/>
        <family val="3"/>
        <charset val="134"/>
      </rPr>
      <t>益阳市天都塑料包装有限公司</t>
    </r>
    <phoneticPr fontId="7" type="noConversion"/>
  </si>
  <si>
    <r>
      <rPr>
        <sz val="11"/>
        <color theme="1"/>
        <rFont val="仿宋_GB2312"/>
        <family val="3"/>
        <charset val="134"/>
      </rPr>
      <t>湖南橡塑密封件厂有限公司</t>
    </r>
    <phoneticPr fontId="7" type="noConversion"/>
  </si>
  <si>
    <r>
      <rPr>
        <sz val="11"/>
        <color theme="1"/>
        <rFont val="仿宋_GB2312"/>
        <family val="3"/>
        <charset val="134"/>
      </rPr>
      <t>湖南华兴玻璃有限公司</t>
    </r>
    <phoneticPr fontId="7" type="noConversion"/>
  </si>
  <si>
    <r>
      <t>HY1-2#</t>
    </r>
    <r>
      <rPr>
        <sz val="12"/>
        <color rgb="FF000000"/>
        <rFont val="仿宋_GB2312"/>
        <family val="3"/>
        <charset val="134"/>
      </rPr>
      <t>窑炉烟气脱硫除尘脱硝深度治理项目</t>
    </r>
    <phoneticPr fontId="7" type="noConversion"/>
  </si>
  <si>
    <r>
      <rPr>
        <sz val="12"/>
        <color rgb="FF000000"/>
        <rFont val="仿宋_GB2312"/>
        <family val="3"/>
        <charset val="134"/>
      </rPr>
      <t>竹材加工挥发性有机物深度治理工程项目</t>
    </r>
    <phoneticPr fontId="7" type="noConversion"/>
  </si>
  <si>
    <r>
      <rPr>
        <sz val="11"/>
        <color theme="1"/>
        <rFont val="仿宋_GB2312"/>
        <family val="3"/>
        <charset val="134"/>
      </rPr>
      <t>江华县</t>
    </r>
    <phoneticPr fontId="7" type="noConversion"/>
  </si>
  <si>
    <r>
      <rPr>
        <sz val="11"/>
        <color theme="1"/>
        <rFont val="仿宋_GB2312"/>
        <family val="3"/>
        <charset val="134"/>
      </rPr>
      <t>江华海螺水泥有限责任公司</t>
    </r>
    <phoneticPr fontId="7" type="noConversion"/>
  </si>
  <si>
    <r>
      <t>SCR</t>
    </r>
    <r>
      <rPr>
        <sz val="12"/>
        <color rgb="FF000000"/>
        <rFont val="仿宋_GB2312"/>
        <family val="3"/>
        <charset val="134"/>
      </rPr>
      <t>脱硝技改项目</t>
    </r>
    <phoneticPr fontId="7" type="noConversion"/>
  </si>
  <si>
    <r>
      <rPr>
        <sz val="11"/>
        <color theme="1"/>
        <rFont val="仿宋_GB2312"/>
        <family val="3"/>
        <charset val="134"/>
      </rPr>
      <t>靖州县</t>
    </r>
    <phoneticPr fontId="7" type="noConversion"/>
  </si>
  <si>
    <r>
      <rPr>
        <sz val="12"/>
        <color rgb="FF000000"/>
        <rFont val="仿宋_GB2312"/>
        <family val="3"/>
        <charset val="134"/>
      </rPr>
      <t>靖州联储物流贸易有限公司</t>
    </r>
    <phoneticPr fontId="7" type="noConversion"/>
  </si>
  <si>
    <r>
      <rPr>
        <sz val="12"/>
        <color rgb="FF000000"/>
        <rFont val="仿宋_GB2312"/>
        <family val="3"/>
        <charset val="134"/>
      </rPr>
      <t>环保设施提质改造</t>
    </r>
    <phoneticPr fontId="7" type="noConversion"/>
  </si>
  <si>
    <r>
      <rPr>
        <sz val="12"/>
        <color rgb="FF000000"/>
        <rFont val="仿宋_GB2312"/>
        <family val="3"/>
        <charset val="134"/>
      </rPr>
      <t>湖南五新模板有限公司</t>
    </r>
    <phoneticPr fontId="7" type="noConversion"/>
  </si>
  <si>
    <r>
      <rPr>
        <sz val="12"/>
        <color rgb="FF000000"/>
        <rFont val="仿宋_GB2312"/>
        <family val="3"/>
        <charset val="134"/>
      </rPr>
      <t>高铁施工装备生产线节能减排及环保升级项目</t>
    </r>
    <phoneticPr fontId="7" type="noConversion"/>
  </si>
  <si>
    <r>
      <rPr>
        <sz val="12"/>
        <color rgb="FF000000"/>
        <rFont val="仿宋_GB2312"/>
        <family val="3"/>
        <charset val="134"/>
      </rPr>
      <t>湖南华菱涟源钢铁有限公司</t>
    </r>
    <phoneticPr fontId="7" type="noConversion"/>
  </si>
  <si>
    <r>
      <t>210</t>
    </r>
    <r>
      <rPr>
        <sz val="12"/>
        <color rgb="FF000000"/>
        <rFont val="仿宋_GB2312"/>
        <family val="3"/>
        <charset val="134"/>
      </rPr>
      <t>转炉厂转炉屋顶三次除尘改造工程</t>
    </r>
    <phoneticPr fontId="7" type="noConversion"/>
  </si>
  <si>
    <r>
      <rPr>
        <sz val="11"/>
        <color theme="1"/>
        <rFont val="仿宋_GB2312"/>
        <family val="3"/>
        <charset val="134"/>
      </rPr>
      <t>湘西州</t>
    </r>
    <phoneticPr fontId="7" type="noConversion"/>
  </si>
  <si>
    <r>
      <t>2021</t>
    </r>
    <r>
      <rPr>
        <sz val="14"/>
        <color theme="1"/>
        <rFont val="方正小标宋简体"/>
        <family val="4"/>
        <charset val="134"/>
      </rPr>
      <t>年中央大气污染防治资金</t>
    </r>
    <r>
      <rPr>
        <sz val="14"/>
        <color theme="1"/>
        <rFont val="Times New Roman"/>
        <family val="1"/>
      </rPr>
      <t>(</t>
    </r>
    <r>
      <rPr>
        <sz val="14"/>
        <color theme="1"/>
        <rFont val="方正小标宋简体"/>
        <family val="4"/>
        <charset val="134"/>
      </rPr>
      <t>第二批）分配明细表</t>
    </r>
    <phoneticPr fontId="7" type="noConversion"/>
  </si>
  <si>
    <r>
      <rPr>
        <sz val="11"/>
        <color theme="1"/>
        <rFont val="黑体"/>
        <family val="3"/>
        <charset val="134"/>
      </rPr>
      <t>市州</t>
    </r>
    <r>
      <rPr>
        <sz val="11"/>
        <color theme="1"/>
        <rFont val="Times New Roman"/>
        <family val="1"/>
      </rPr>
      <t>/</t>
    </r>
    <r>
      <rPr>
        <sz val="11"/>
        <color theme="1"/>
        <rFont val="黑体"/>
        <family val="3"/>
        <charset val="134"/>
      </rPr>
      <t>单位</t>
    </r>
  </si>
  <si>
    <r>
      <rPr>
        <sz val="11"/>
        <color theme="1"/>
        <rFont val="仿宋_GB2312"/>
        <family val="3"/>
        <charset val="134"/>
      </rPr>
      <t>湖南昊华化工股份有限公司</t>
    </r>
    <r>
      <rPr>
        <sz val="11"/>
        <color theme="1"/>
        <rFont val="Times New Roman"/>
        <family val="1"/>
      </rPr>
      <t>VOCs</t>
    </r>
    <r>
      <rPr>
        <sz val="11"/>
        <color theme="1"/>
        <rFont val="仿宋_GB2312"/>
        <family val="3"/>
        <charset val="134"/>
      </rPr>
      <t>综合治理项目</t>
    </r>
    <phoneticPr fontId="7" type="noConversion"/>
  </si>
  <si>
    <r>
      <t>1×3200t/d</t>
    </r>
    <r>
      <rPr>
        <sz val="11"/>
        <color theme="1"/>
        <rFont val="仿宋_GB2312"/>
        <family val="3"/>
        <charset val="134"/>
      </rPr>
      <t>新型干法熟料水泥旋窑生产线高效降低氮氧化物</t>
    </r>
    <r>
      <rPr>
        <sz val="11"/>
        <color theme="1"/>
        <rFont val="Times New Roman"/>
        <family val="1"/>
      </rPr>
      <t>(NOx)HSNCR</t>
    </r>
    <r>
      <rPr>
        <sz val="11"/>
        <color theme="1"/>
        <rFont val="仿宋_GB2312"/>
        <family val="3"/>
        <charset val="134"/>
      </rPr>
      <t>项目</t>
    </r>
    <phoneticPr fontId="7" type="noConversion"/>
  </si>
  <si>
    <r>
      <t>1#</t>
    </r>
    <r>
      <rPr>
        <sz val="11"/>
        <color theme="1"/>
        <rFont val="仿宋_GB2312"/>
        <family val="3"/>
        <charset val="134"/>
      </rPr>
      <t>水泥熟料线</t>
    </r>
    <r>
      <rPr>
        <sz val="11"/>
        <color theme="1"/>
        <rFont val="Times New Roman"/>
        <family val="1"/>
      </rPr>
      <t>SCR</t>
    </r>
    <r>
      <rPr>
        <sz val="11"/>
        <color theme="1"/>
        <rFont val="仿宋_GB2312"/>
        <family val="3"/>
        <charset val="134"/>
      </rPr>
      <t>脱硝技改工程项目</t>
    </r>
    <phoneticPr fontId="7" type="noConversion"/>
  </si>
  <si>
    <r>
      <rPr>
        <sz val="11"/>
        <color theme="1"/>
        <rFont val="仿宋_GB2312"/>
        <family val="3"/>
        <charset val="134"/>
      </rPr>
      <t>工业污染治理部分</t>
    </r>
    <r>
      <rPr>
        <sz val="11"/>
        <color theme="1"/>
        <rFont val="Times New Roman"/>
        <family val="1"/>
      </rPr>
      <t>200</t>
    </r>
    <r>
      <rPr>
        <sz val="11"/>
        <color theme="1"/>
        <rFont val="仿宋_GB2312"/>
        <family val="3"/>
        <charset val="134"/>
      </rPr>
      <t>万元，能力建设部分</t>
    </r>
    <r>
      <rPr>
        <sz val="11"/>
        <color theme="1"/>
        <rFont val="Times New Roman"/>
        <family val="1"/>
      </rPr>
      <t>157</t>
    </r>
    <r>
      <rPr>
        <sz val="11"/>
        <color theme="1"/>
        <rFont val="仿宋_GB2312"/>
        <family val="3"/>
        <charset val="134"/>
      </rPr>
      <t>万元</t>
    </r>
    <phoneticPr fontId="7" type="noConversion"/>
  </si>
  <si>
    <r>
      <rPr>
        <b/>
        <sz val="11"/>
        <color theme="1"/>
        <rFont val="宋体"/>
        <family val="3"/>
        <charset val="134"/>
      </rPr>
      <t>备注</t>
    </r>
    <phoneticPr fontId="7" type="noConversion"/>
  </si>
  <si>
    <r>
      <rPr>
        <sz val="11"/>
        <color theme="1"/>
        <rFont val="仿宋_GB2312"/>
        <family val="3"/>
        <charset val="134"/>
      </rPr>
      <t>株洲市本级及所辖区</t>
    </r>
    <phoneticPr fontId="7" type="noConversion"/>
  </si>
  <si>
    <r>
      <rPr>
        <b/>
        <sz val="11"/>
        <color theme="1"/>
        <rFont val="仿宋_GB2312"/>
        <family val="3"/>
        <charset val="134"/>
      </rPr>
      <t>株洲市本级及所辖区小计</t>
    </r>
    <phoneticPr fontId="7" type="noConversion"/>
  </si>
  <si>
    <r>
      <rPr>
        <sz val="11"/>
        <color theme="1"/>
        <rFont val="仿宋_GB2312"/>
        <family val="3"/>
        <charset val="134"/>
      </rPr>
      <t>株洲市生态环境局天元分局</t>
    </r>
    <phoneticPr fontId="7" type="noConversion"/>
  </si>
  <si>
    <r>
      <t>503</t>
    </r>
    <r>
      <rPr>
        <sz val="11"/>
        <color theme="1"/>
        <rFont val="仿宋_GB2312"/>
        <family val="3"/>
        <charset val="134"/>
      </rPr>
      <t>机关资本性支出（一）</t>
    </r>
    <phoneticPr fontId="7" type="noConversion"/>
  </si>
  <si>
    <r>
      <rPr>
        <sz val="11"/>
        <color theme="1"/>
        <rFont val="仿宋_GB2312"/>
        <family val="3"/>
        <charset val="134"/>
      </rPr>
      <t>株洲时代新材料科技股份有限公司</t>
    </r>
    <phoneticPr fontId="7" type="noConversion"/>
  </si>
  <si>
    <r>
      <rPr>
        <sz val="11"/>
        <color theme="1"/>
        <rFont val="仿宋_GB2312"/>
        <family val="3"/>
        <charset val="134"/>
      </rPr>
      <t>株洲时代金属制造有限公司</t>
    </r>
    <phoneticPr fontId="7" type="noConversion"/>
  </si>
  <si>
    <r>
      <rPr>
        <sz val="11"/>
        <color theme="1"/>
        <rFont val="仿宋_GB2312"/>
        <family val="3"/>
        <charset val="134"/>
      </rPr>
      <t>湖南旭日陶瓷有限公司</t>
    </r>
    <phoneticPr fontId="7" type="noConversion"/>
  </si>
  <si>
    <r>
      <rPr>
        <b/>
        <sz val="11"/>
        <color theme="1"/>
        <rFont val="仿宋_GB2312"/>
        <family val="3"/>
        <charset val="134"/>
      </rPr>
      <t>湘潭市本级及所辖区小计</t>
    </r>
    <phoneticPr fontId="7" type="noConversion"/>
  </si>
  <si>
    <r>
      <rPr>
        <sz val="11"/>
        <color theme="1"/>
        <rFont val="仿宋_GB2312"/>
        <family val="3"/>
        <charset val="134"/>
      </rPr>
      <t>湘潭丰弘机械制造有限公司</t>
    </r>
    <phoneticPr fontId="7" type="noConversion"/>
  </si>
  <si>
    <r>
      <rPr>
        <sz val="11"/>
        <color theme="1"/>
        <rFont val="仿宋_GB2312"/>
        <family val="3"/>
        <charset val="134"/>
      </rPr>
      <t>湖南豪逸机械设备有限公司</t>
    </r>
    <phoneticPr fontId="7" type="noConversion"/>
  </si>
  <si>
    <r>
      <rPr>
        <sz val="11"/>
        <color theme="1"/>
        <rFont val="仿宋_GB2312"/>
        <family val="3"/>
        <charset val="134"/>
      </rPr>
      <t>湖南省铁工建设集团钢结构有限公司</t>
    </r>
    <phoneticPr fontId="7" type="noConversion"/>
  </si>
  <si>
    <r>
      <rPr>
        <sz val="11"/>
        <color theme="1"/>
        <rFont val="仿宋_GB2312"/>
        <family val="3"/>
        <charset val="134"/>
      </rPr>
      <t>泰富重工制造有限公司</t>
    </r>
    <phoneticPr fontId="7" type="noConversion"/>
  </si>
  <si>
    <r>
      <t>VOC</t>
    </r>
    <r>
      <rPr>
        <sz val="11"/>
        <color theme="1"/>
        <rFont val="仿宋_GB2312"/>
        <family val="3"/>
        <charset val="134"/>
      </rPr>
      <t>处理设备增建项目</t>
    </r>
    <phoneticPr fontId="7" type="noConversion"/>
  </si>
  <si>
    <r>
      <rPr>
        <b/>
        <sz val="11"/>
        <color theme="1"/>
        <rFont val="仿宋_GB2312"/>
        <family val="3"/>
        <charset val="134"/>
      </rPr>
      <t>衡阳市本级及所辖区小计</t>
    </r>
    <phoneticPr fontId="7" type="noConversion"/>
  </si>
  <si>
    <r>
      <rPr>
        <sz val="11"/>
        <color theme="1"/>
        <rFont val="仿宋_GB2312"/>
        <family val="3"/>
        <charset val="134"/>
      </rPr>
      <t>湖南金山环保建材有限公司</t>
    </r>
    <phoneticPr fontId="7" type="noConversion"/>
  </si>
  <si>
    <r>
      <rPr>
        <sz val="11"/>
        <color theme="1"/>
        <rFont val="仿宋_GB2312"/>
        <family val="3"/>
        <charset val="134"/>
      </rPr>
      <t>衡阳华菱钢管有限公司</t>
    </r>
    <phoneticPr fontId="7" type="noConversion"/>
  </si>
  <si>
    <r>
      <rPr>
        <sz val="11"/>
        <color theme="1"/>
        <rFont val="仿宋_GB2312"/>
        <family val="3"/>
        <charset val="134"/>
      </rPr>
      <t>衡阳腾飞机械有限公司</t>
    </r>
    <phoneticPr fontId="7" type="noConversion"/>
  </si>
  <si>
    <r>
      <rPr>
        <sz val="11"/>
        <color theme="1"/>
        <rFont val="仿宋_GB2312"/>
        <family val="3"/>
        <charset val="134"/>
      </rPr>
      <t>耒阳市</t>
    </r>
    <phoneticPr fontId="7" type="noConversion"/>
  </si>
  <si>
    <r>
      <rPr>
        <sz val="11"/>
        <color theme="1"/>
        <rFont val="仿宋_GB2312"/>
        <family val="3"/>
        <charset val="134"/>
      </rPr>
      <t>湖南耒阳南方水泥有限公司</t>
    </r>
    <phoneticPr fontId="7" type="noConversion"/>
  </si>
  <si>
    <r>
      <rPr>
        <sz val="11"/>
        <color theme="1"/>
        <rFont val="仿宋_GB2312"/>
        <family val="3"/>
        <charset val="134"/>
      </rPr>
      <t>工业窑炉深度治理改造项目</t>
    </r>
    <phoneticPr fontId="7" type="noConversion"/>
  </si>
  <si>
    <r>
      <rPr>
        <b/>
        <sz val="11"/>
        <color theme="1"/>
        <rFont val="仿宋_GB2312"/>
        <family val="3"/>
        <charset val="134"/>
      </rPr>
      <t>邵阳市本级及所辖区小计</t>
    </r>
    <phoneticPr fontId="7" type="noConversion"/>
  </si>
  <si>
    <r>
      <rPr>
        <sz val="11"/>
        <color theme="1"/>
        <rFont val="仿宋_GB2312"/>
        <family val="3"/>
        <charset val="134"/>
      </rPr>
      <t>新邵县</t>
    </r>
    <phoneticPr fontId="7" type="noConversion"/>
  </si>
  <si>
    <r>
      <rPr>
        <b/>
        <sz val="11"/>
        <color theme="1"/>
        <rFont val="仿宋_GB2312"/>
        <family val="3"/>
        <charset val="134"/>
      </rPr>
      <t>岳阳市本级及所辖区小计</t>
    </r>
    <phoneticPr fontId="7" type="noConversion"/>
  </si>
  <si>
    <r>
      <rPr>
        <sz val="11"/>
        <color theme="1"/>
        <rFont val="仿宋_GB2312"/>
        <family val="3"/>
        <charset val="134"/>
      </rPr>
      <t>湖南泽坤包装科技有限公司</t>
    </r>
    <phoneticPr fontId="7" type="noConversion"/>
  </si>
  <si>
    <r>
      <t>VOCs</t>
    </r>
    <r>
      <rPr>
        <sz val="11"/>
        <color theme="1"/>
        <rFont val="仿宋_GB2312"/>
        <family val="3"/>
        <charset val="134"/>
      </rPr>
      <t>有机废气治理设施升级改造项目</t>
    </r>
    <phoneticPr fontId="7" type="noConversion"/>
  </si>
  <si>
    <r>
      <t>508</t>
    </r>
    <r>
      <rPr>
        <sz val="11"/>
        <color theme="1"/>
        <rFont val="仿宋_GB2312"/>
        <family val="3"/>
        <charset val="134"/>
      </rPr>
      <t>对企业资本性支出</t>
    </r>
    <phoneticPr fontId="7" type="noConversion"/>
  </si>
  <si>
    <r>
      <rPr>
        <b/>
        <sz val="11"/>
        <color theme="1"/>
        <rFont val="仿宋_GB2312"/>
        <family val="3"/>
        <charset val="134"/>
      </rPr>
      <t>常德市本级及所辖区小计</t>
    </r>
    <phoneticPr fontId="7" type="noConversion"/>
  </si>
  <si>
    <r>
      <rPr>
        <sz val="11"/>
        <color theme="1"/>
        <rFont val="仿宋_GB2312"/>
        <family val="3"/>
        <charset val="134"/>
      </rPr>
      <t>益阳市本级及所辖区</t>
    </r>
    <phoneticPr fontId="7" type="noConversion"/>
  </si>
  <si>
    <r>
      <rPr>
        <b/>
        <sz val="11"/>
        <color theme="1"/>
        <rFont val="仿宋_GB2312"/>
        <family val="3"/>
        <charset val="134"/>
      </rPr>
      <t>益阳市本级及所辖区小计</t>
    </r>
    <phoneticPr fontId="7" type="noConversion"/>
  </si>
  <si>
    <r>
      <rPr>
        <sz val="11"/>
        <color theme="1"/>
        <rFont val="仿宋_GB2312"/>
        <family val="3"/>
        <charset val="134"/>
      </rPr>
      <t>中方县</t>
    </r>
    <phoneticPr fontId="7" type="noConversion"/>
  </si>
  <si>
    <r>
      <rPr>
        <b/>
        <sz val="11"/>
        <color theme="1"/>
        <rFont val="仿宋_GB2312"/>
        <family val="3"/>
        <charset val="134"/>
      </rPr>
      <t>娄底市合计</t>
    </r>
    <phoneticPr fontId="7" type="noConversion"/>
  </si>
  <si>
    <r>
      <rPr>
        <sz val="11"/>
        <color theme="1"/>
        <rFont val="仿宋_GB2312"/>
        <family val="3"/>
        <charset val="134"/>
      </rPr>
      <t>娄底市本级及所辖区</t>
    </r>
    <phoneticPr fontId="7" type="noConversion"/>
  </si>
  <si>
    <r>
      <rPr>
        <b/>
        <sz val="11"/>
        <color theme="1"/>
        <rFont val="仿宋_GB2312"/>
        <family val="3"/>
        <charset val="134"/>
      </rPr>
      <t>娄底市本级及所辖区小计</t>
    </r>
    <phoneticPr fontId="7" type="noConversion"/>
  </si>
  <si>
    <r>
      <rPr>
        <b/>
        <sz val="11"/>
        <color theme="1"/>
        <rFont val="仿宋_GB2312"/>
        <family val="3"/>
        <charset val="134"/>
      </rPr>
      <t>湘西州合计</t>
    </r>
    <phoneticPr fontId="7" type="noConversion"/>
  </si>
  <si>
    <r>
      <rPr>
        <sz val="11"/>
        <color theme="1"/>
        <rFont val="仿宋_GB2312"/>
        <family val="3"/>
        <charset val="134"/>
      </rPr>
      <t>泸溪县</t>
    </r>
    <phoneticPr fontId="7" type="noConversion"/>
  </si>
  <si>
    <r>
      <rPr>
        <sz val="12"/>
        <color rgb="FF000000"/>
        <rFont val="仿宋_GB2312"/>
        <family val="3"/>
        <charset val="134"/>
      </rPr>
      <t>湖南金马铝业有限责任公司</t>
    </r>
    <phoneticPr fontId="7" type="noConversion"/>
  </si>
  <si>
    <r>
      <rPr>
        <b/>
        <sz val="11"/>
        <color theme="1"/>
        <rFont val="仿宋_GB2312"/>
        <family val="3"/>
        <charset val="134"/>
      </rPr>
      <t>总计</t>
    </r>
    <phoneticPr fontId="7" type="noConversion"/>
  </si>
  <si>
    <r>
      <rPr>
        <sz val="11"/>
        <color theme="1"/>
        <rFont val="仿宋_GB2312"/>
        <family val="3"/>
        <charset val="134"/>
      </rPr>
      <t>长沙市</t>
    </r>
    <phoneticPr fontId="7" type="noConversion"/>
  </si>
  <si>
    <r>
      <rPr>
        <sz val="11"/>
        <color theme="1"/>
        <rFont val="仿宋_GB2312"/>
        <family val="3"/>
        <charset val="134"/>
      </rPr>
      <t>长沙市本级及所辖区</t>
    </r>
    <phoneticPr fontId="7" type="noConversion"/>
  </si>
  <si>
    <r>
      <rPr>
        <sz val="11"/>
        <color theme="1"/>
        <rFont val="仿宋_GB2312"/>
        <family val="3"/>
        <charset val="134"/>
      </rPr>
      <t>长沙市人民政府</t>
    </r>
    <phoneticPr fontId="7" type="noConversion"/>
  </si>
  <si>
    <r>
      <t>2021</t>
    </r>
    <r>
      <rPr>
        <sz val="11"/>
        <color theme="1"/>
        <rFont val="仿宋_GB2312"/>
        <family val="3"/>
        <charset val="134"/>
      </rPr>
      <t>年大气污染防治项目</t>
    </r>
    <phoneticPr fontId="7" type="noConversion"/>
  </si>
  <si>
    <r>
      <rPr>
        <sz val="11"/>
        <color theme="1"/>
        <rFont val="仿宋_GB2312"/>
        <family val="3"/>
        <charset val="134"/>
      </rPr>
      <t>株洲市人民政府</t>
    </r>
    <phoneticPr fontId="7" type="noConversion"/>
  </si>
  <si>
    <r>
      <rPr>
        <sz val="11"/>
        <color theme="1"/>
        <rFont val="仿宋_GB2312"/>
        <family val="3"/>
        <charset val="134"/>
      </rPr>
      <t>常德市人民政府</t>
    </r>
    <phoneticPr fontId="7" type="noConversion"/>
  </si>
  <si>
    <r>
      <t>2021</t>
    </r>
    <r>
      <rPr>
        <sz val="11"/>
        <color theme="1"/>
        <rFont val="仿宋_GB2312"/>
        <family val="3"/>
        <charset val="134"/>
      </rPr>
      <t>年大气污染防治项目</t>
    </r>
    <phoneticPr fontId="7" type="noConversion"/>
  </si>
  <si>
    <r>
      <rPr>
        <sz val="11"/>
        <color theme="1"/>
        <rFont val="仿宋_GB2312"/>
        <family val="3"/>
        <charset val="134"/>
      </rPr>
      <t>益阳市人民政府</t>
    </r>
    <phoneticPr fontId="7" type="noConversion"/>
  </si>
  <si>
    <r>
      <rPr>
        <sz val="11"/>
        <color theme="1"/>
        <rFont val="仿宋_GB2312"/>
        <family val="3"/>
        <charset val="134"/>
      </rPr>
      <t>郴州市</t>
    </r>
    <phoneticPr fontId="7" type="noConversion"/>
  </si>
  <si>
    <r>
      <rPr>
        <sz val="11"/>
        <color theme="1"/>
        <rFont val="仿宋_GB2312"/>
        <family val="3"/>
        <charset val="134"/>
      </rPr>
      <t>郴州市本级及所辖区</t>
    </r>
    <phoneticPr fontId="7" type="noConversion"/>
  </si>
  <si>
    <r>
      <rPr>
        <sz val="11"/>
        <color theme="1"/>
        <rFont val="仿宋_GB2312"/>
        <family val="3"/>
        <charset val="134"/>
      </rPr>
      <t>郴州市人民政府</t>
    </r>
    <phoneticPr fontId="7" type="noConversion"/>
  </si>
  <si>
    <r>
      <rPr>
        <sz val="11"/>
        <color theme="1"/>
        <rFont val="仿宋_GB2312"/>
        <family val="3"/>
        <charset val="134"/>
      </rPr>
      <t>永州市本级及所辖区</t>
    </r>
    <phoneticPr fontId="7" type="noConversion"/>
  </si>
  <si>
    <r>
      <rPr>
        <sz val="11"/>
        <color theme="1"/>
        <rFont val="仿宋_GB2312"/>
        <family val="3"/>
        <charset val="134"/>
      </rPr>
      <t>永州市人民政府</t>
    </r>
    <phoneticPr fontId="7" type="noConversion"/>
  </si>
  <si>
    <r>
      <rPr>
        <sz val="11"/>
        <color theme="1"/>
        <rFont val="仿宋_GB2312"/>
        <family val="3"/>
        <charset val="134"/>
      </rPr>
      <t>怀化市本级及所辖区</t>
    </r>
    <phoneticPr fontId="7" type="noConversion"/>
  </si>
  <si>
    <r>
      <rPr>
        <sz val="11"/>
        <color theme="1"/>
        <rFont val="仿宋_GB2312"/>
        <family val="3"/>
        <charset val="134"/>
      </rPr>
      <t>怀化市人民政府</t>
    </r>
    <phoneticPr fontId="7" type="noConversion"/>
  </si>
  <si>
    <r>
      <rPr>
        <sz val="11"/>
        <color theme="1"/>
        <rFont val="仿宋_GB2312"/>
        <family val="3"/>
        <charset val="134"/>
      </rPr>
      <t>娄底市人民政府</t>
    </r>
    <phoneticPr fontId="7" type="noConversion"/>
  </si>
  <si>
    <r>
      <rPr>
        <sz val="11"/>
        <color theme="1"/>
        <rFont val="仿宋_GB2312"/>
        <family val="3"/>
        <charset val="134"/>
      </rPr>
      <t>州本级</t>
    </r>
    <phoneticPr fontId="7" type="noConversion"/>
  </si>
  <si>
    <r>
      <rPr>
        <sz val="11"/>
        <color theme="1"/>
        <rFont val="仿宋_GB2312"/>
        <family val="3"/>
        <charset val="134"/>
      </rPr>
      <t>湘西州人民政府</t>
    </r>
    <phoneticPr fontId="7" type="noConversion"/>
  </si>
  <si>
    <r>
      <rPr>
        <sz val="11"/>
        <color theme="1"/>
        <rFont val="仿宋_GB2312"/>
        <family val="3"/>
        <charset val="134"/>
      </rPr>
      <t>湘潭市人民政府</t>
    </r>
    <phoneticPr fontId="7" type="noConversion"/>
  </si>
  <si>
    <r>
      <rPr>
        <sz val="11"/>
        <color theme="1"/>
        <rFont val="仿宋_GB2312"/>
        <family val="3"/>
        <charset val="134"/>
      </rPr>
      <t>衡阳市人民政府</t>
    </r>
    <phoneticPr fontId="7" type="noConversion"/>
  </si>
  <si>
    <r>
      <rPr>
        <sz val="11"/>
        <color theme="1"/>
        <rFont val="仿宋_GB2312"/>
        <family val="3"/>
        <charset val="134"/>
      </rPr>
      <t>邵阳市人民政府</t>
    </r>
    <phoneticPr fontId="7" type="noConversion"/>
  </si>
  <si>
    <r>
      <rPr>
        <sz val="11"/>
        <color theme="1"/>
        <rFont val="仿宋_GB2312"/>
        <family val="3"/>
        <charset val="134"/>
      </rPr>
      <t>岳阳市人民政府</t>
    </r>
    <phoneticPr fontId="7" type="noConversion"/>
  </si>
  <si>
    <r>
      <rPr>
        <sz val="11"/>
        <color theme="1"/>
        <rFont val="仿宋_GB2312"/>
        <family val="3"/>
        <charset val="134"/>
      </rPr>
      <t>工业污染治理部分</t>
    </r>
    <r>
      <rPr>
        <sz val="11"/>
        <color theme="1"/>
        <rFont val="Times New Roman"/>
        <family val="1"/>
      </rPr>
      <t>356</t>
    </r>
    <r>
      <rPr>
        <sz val="11"/>
        <color theme="1"/>
        <rFont val="仿宋_GB2312"/>
        <family val="3"/>
        <charset val="134"/>
      </rPr>
      <t>万元，能力建设部分</t>
    </r>
    <r>
      <rPr>
        <sz val="11"/>
        <color theme="1"/>
        <rFont val="Times New Roman"/>
        <family val="1"/>
      </rPr>
      <t>284</t>
    </r>
    <r>
      <rPr>
        <sz val="11"/>
        <color theme="1"/>
        <rFont val="仿宋_GB2312"/>
        <family val="3"/>
        <charset val="134"/>
      </rPr>
      <t>万元</t>
    </r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</si>
</sst>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0_ "/>
    <numFmt numFmtId="177" formatCode="0_ "/>
  </numFmts>
  <fonts count="17" x14ac:knownFonts="1">
    <font>
      <sz val="11"/>
      <color theme="1"/>
      <name val="宋体"/>
      <charset val="134"/>
      <scheme val="minor"/>
    </font>
    <font>
      <b/>
      <sz val="12"/>
      <color theme="1"/>
      <name val="Times New Roman"/>
      <family val="1"/>
    </font>
    <font>
      <b/>
      <sz val="12"/>
      <color theme="1"/>
      <name val="仿宋_GB2312"/>
      <family val="3"/>
      <charset val="134"/>
    </font>
    <font>
      <sz val="12"/>
      <color theme="1"/>
      <name val="Times New Roman"/>
      <family val="1"/>
    </font>
    <font>
      <sz val="12"/>
      <color rgb="FF000000"/>
      <name val="仿宋"/>
      <family val="3"/>
      <charset val="134"/>
    </font>
    <font>
      <b/>
      <sz val="11"/>
      <color theme="1"/>
      <name val="Times New Roman"/>
      <family val="1"/>
    </font>
    <font>
      <b/>
      <sz val="11"/>
      <color theme="1"/>
      <name val="仿宋_GB2312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仿宋_GB2312"/>
      <family val="3"/>
      <charset val="134"/>
    </font>
    <font>
      <sz val="11"/>
      <color theme="1"/>
      <name val="黑体"/>
      <family val="3"/>
      <charset val="134"/>
    </font>
    <font>
      <sz val="14"/>
      <color theme="1"/>
      <name val="黑体"/>
      <family val="3"/>
      <charset val="134"/>
    </font>
    <font>
      <sz val="14"/>
      <color theme="1"/>
      <name val="方正小标宋简体"/>
      <family val="4"/>
      <charset val="134"/>
    </font>
    <font>
      <sz val="12"/>
      <color rgb="FF000000"/>
      <name val="仿宋_GB2312"/>
      <family val="3"/>
      <charset val="134"/>
    </font>
    <font>
      <sz val="11"/>
      <color theme="1"/>
      <name val="Times New Roman"/>
      <family val="1"/>
    </font>
    <font>
      <sz val="12"/>
      <color rgb="FF000000"/>
      <name val="Times New Roman"/>
      <family val="1"/>
    </font>
    <font>
      <sz val="14"/>
      <color theme="1"/>
      <name val="Times New Roman"/>
      <family val="1"/>
    </font>
    <font>
      <b/>
      <sz val="11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177" fontId="4" fillId="0" borderId="6" xfId="0" applyNumberFormat="1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176" fontId="5" fillId="0" borderId="6" xfId="0" applyNumberFormat="1" applyFont="1" applyBorder="1" applyAlignment="1">
      <alignment horizontal="center" vertical="center"/>
    </xf>
    <xf numFmtId="176" fontId="13" fillId="0" borderId="6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vertical="center" wrapText="1"/>
    </xf>
    <xf numFmtId="0" fontId="5" fillId="0" borderId="6" xfId="0" applyFont="1" applyBorder="1">
      <alignment vertical="center"/>
    </xf>
    <xf numFmtId="0" fontId="13" fillId="0" borderId="6" xfId="0" applyFont="1" applyBorder="1" applyAlignment="1">
      <alignment horizontal="center" vertical="center"/>
    </xf>
    <xf numFmtId="0" fontId="13" fillId="0" borderId="6" xfId="0" applyFont="1" applyBorder="1">
      <alignment vertical="center"/>
    </xf>
    <xf numFmtId="0" fontId="13" fillId="0" borderId="6" xfId="0" applyFont="1" applyBorder="1" applyAlignment="1">
      <alignment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5" fillId="0" borderId="6" xfId="0" applyFont="1" applyBorder="1" applyAlignment="1">
      <alignment horizontal="center" vertical="center"/>
    </xf>
    <xf numFmtId="0" fontId="13" fillId="0" borderId="6" xfId="0" applyNumberFormat="1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5" fillId="0" borderId="0" xfId="0" applyFont="1" applyAlignment="1">
      <alignment vertical="center" wrapText="1"/>
    </xf>
    <xf numFmtId="0" fontId="13" fillId="0" borderId="0" xfId="0" applyNumberFormat="1" applyFont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0" fontId="13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13" fillId="0" borderId="6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7" xfId="0" applyNumberFormat="1" applyFont="1" applyBorder="1" applyAlignment="1">
      <alignment horizontal="center" vertical="center" wrapText="1"/>
    </xf>
    <xf numFmtId="0" fontId="13" fillId="0" borderId="8" xfId="0" applyNumberFormat="1" applyFont="1" applyBorder="1" applyAlignment="1">
      <alignment horizontal="center" vertical="center" wrapText="1"/>
    </xf>
    <xf numFmtId="0" fontId="13" fillId="0" borderId="6" xfId="0" applyNumberFormat="1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7" xfId="0" applyNumberFormat="1" applyFont="1" applyBorder="1" applyAlignment="1">
      <alignment horizontal="center" vertical="center" wrapText="1"/>
    </xf>
    <xf numFmtId="0" fontId="13" fillId="0" borderId="11" xfId="0" applyNumberFormat="1" applyFont="1" applyBorder="1" applyAlignment="1">
      <alignment horizontal="center" vertical="center" wrapText="1"/>
    </xf>
    <xf numFmtId="0" fontId="13" fillId="0" borderId="8" xfId="0" applyNumberFormat="1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13" fillId="0" borderId="6" xfId="0" applyNumberFormat="1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5"/>
  <sheetViews>
    <sheetView tabSelected="1" workbookViewId="0">
      <selection activeCell="H10" sqref="H10"/>
    </sheetView>
  </sheetViews>
  <sheetFormatPr defaultColWidth="9" defaultRowHeight="13.8" x14ac:dyDescent="0.25"/>
  <cols>
    <col min="1" max="1" width="7.44140625" style="21" bestFit="1" customWidth="1"/>
    <col min="2" max="2" width="20.44140625" style="20" bestFit="1" customWidth="1"/>
    <col min="3" max="3" width="18.33203125" style="21" bestFit="1" customWidth="1"/>
    <col min="4" max="4" width="20.44140625" style="21" bestFit="1" customWidth="1"/>
    <col min="5" max="5" width="14.6640625" style="23" bestFit="1" customWidth="1"/>
    <col min="6" max="6" width="13.88671875" style="23" bestFit="1" customWidth="1"/>
    <col min="7" max="7" width="12" style="23" bestFit="1" customWidth="1"/>
    <col min="8" max="8" width="16.77734375" style="23" bestFit="1" customWidth="1"/>
    <col min="9" max="16384" width="9" style="23"/>
  </cols>
  <sheetData>
    <row r="1" spans="1:8" ht="17.399999999999999" x14ac:dyDescent="0.25">
      <c r="A1" s="19" t="s">
        <v>74</v>
      </c>
      <c r="E1" s="22"/>
    </row>
    <row r="2" spans="1:8" ht="18.600000000000001" x14ac:dyDescent="0.25">
      <c r="A2" s="47" t="s">
        <v>113</v>
      </c>
      <c r="B2" s="47"/>
      <c r="C2" s="47"/>
      <c r="D2" s="48"/>
      <c r="E2" s="47"/>
      <c r="F2" s="47"/>
      <c r="G2" s="47"/>
    </row>
    <row r="3" spans="1:8" ht="14.4" x14ac:dyDescent="0.25">
      <c r="G3" s="23" t="s">
        <v>75</v>
      </c>
    </row>
    <row r="4" spans="1:8" s="24" customFormat="1" ht="28.8" x14ac:dyDescent="0.25">
      <c r="A4" s="18" t="s">
        <v>114</v>
      </c>
      <c r="B4" s="17" t="s">
        <v>76</v>
      </c>
      <c r="C4" s="18" t="s">
        <v>77</v>
      </c>
      <c r="D4" s="18" t="s">
        <v>78</v>
      </c>
      <c r="E4" s="18" t="s">
        <v>79</v>
      </c>
      <c r="F4" s="18" t="s">
        <v>80</v>
      </c>
      <c r="G4" s="11" t="s">
        <v>81</v>
      </c>
      <c r="H4" s="16" t="s">
        <v>119</v>
      </c>
    </row>
    <row r="5" spans="1:8" s="25" customFormat="1" ht="14.4" x14ac:dyDescent="0.25">
      <c r="A5" s="37" t="s">
        <v>156</v>
      </c>
      <c r="B5" s="37"/>
      <c r="C5" s="37"/>
      <c r="D5" s="9"/>
      <c r="E5" s="10"/>
      <c r="F5" s="10"/>
      <c r="G5" s="7">
        <f>SUM(G6,G7,G15,G24,G32,G38,G60,G46,G51,G61,G64,G68,G73)</f>
        <v>22800</v>
      </c>
      <c r="H5" s="10"/>
    </row>
    <row r="6" spans="1:8" s="25" customFormat="1" ht="28.8" x14ac:dyDescent="0.25">
      <c r="A6" s="26" t="s">
        <v>157</v>
      </c>
      <c r="B6" s="26" t="s">
        <v>158</v>
      </c>
      <c r="C6" s="28" t="s">
        <v>159</v>
      </c>
      <c r="D6" s="28" t="s">
        <v>160</v>
      </c>
      <c r="E6" s="28" t="s">
        <v>48</v>
      </c>
      <c r="F6" s="12"/>
      <c r="G6" s="7">
        <v>1000</v>
      </c>
      <c r="H6" s="10"/>
    </row>
    <row r="7" spans="1:8" ht="14.4" x14ac:dyDescent="0.25">
      <c r="A7" s="39" t="s">
        <v>12</v>
      </c>
      <c r="B7" s="37" t="s">
        <v>13</v>
      </c>
      <c r="C7" s="37"/>
      <c r="D7" s="38"/>
      <c r="E7" s="26"/>
      <c r="F7" s="26"/>
      <c r="G7" s="7">
        <v>2365</v>
      </c>
      <c r="H7" s="12"/>
    </row>
    <row r="8" spans="1:8" ht="14.4" x14ac:dyDescent="0.25">
      <c r="A8" s="39"/>
      <c r="B8" s="40" t="s">
        <v>120</v>
      </c>
      <c r="C8" s="37" t="s">
        <v>121</v>
      </c>
      <c r="D8" s="37"/>
      <c r="E8" s="26"/>
      <c r="F8" s="26"/>
      <c r="G8" s="7">
        <v>1760</v>
      </c>
      <c r="H8" s="12"/>
    </row>
    <row r="9" spans="1:8" ht="57.6" x14ac:dyDescent="0.25">
      <c r="A9" s="39"/>
      <c r="B9" s="41"/>
      <c r="C9" s="13" t="s">
        <v>122</v>
      </c>
      <c r="D9" s="13" t="s">
        <v>66</v>
      </c>
      <c r="E9" s="28" t="s">
        <v>123</v>
      </c>
      <c r="F9" s="12"/>
      <c r="G9" s="8">
        <v>640</v>
      </c>
      <c r="H9" s="13" t="s">
        <v>179</v>
      </c>
    </row>
    <row r="10" spans="1:8" ht="28.8" x14ac:dyDescent="0.25">
      <c r="A10" s="39"/>
      <c r="B10" s="41"/>
      <c r="C10" s="13" t="s">
        <v>124</v>
      </c>
      <c r="D10" s="13" t="s">
        <v>67</v>
      </c>
      <c r="E10" s="28" t="s">
        <v>87</v>
      </c>
      <c r="F10" s="12"/>
      <c r="G10" s="8">
        <v>120</v>
      </c>
      <c r="H10" s="12"/>
    </row>
    <row r="11" spans="1:8" ht="28.8" x14ac:dyDescent="0.25">
      <c r="A11" s="39"/>
      <c r="B11" s="42"/>
      <c r="C11" s="28" t="s">
        <v>161</v>
      </c>
      <c r="D11" s="28" t="s">
        <v>160</v>
      </c>
      <c r="E11" s="28" t="s">
        <v>48</v>
      </c>
      <c r="F11" s="12"/>
      <c r="G11" s="8">
        <v>1000</v>
      </c>
      <c r="H11" s="12"/>
    </row>
    <row r="12" spans="1:8" ht="43.2" x14ac:dyDescent="0.25">
      <c r="A12" s="39"/>
      <c r="B12" s="31" t="s">
        <v>82</v>
      </c>
      <c r="C12" s="13" t="s">
        <v>125</v>
      </c>
      <c r="D12" s="13" t="s">
        <v>68</v>
      </c>
      <c r="E12" s="28" t="s">
        <v>15</v>
      </c>
      <c r="F12" s="12"/>
      <c r="G12" s="8">
        <v>224</v>
      </c>
      <c r="H12" s="12"/>
    </row>
    <row r="13" spans="1:8" ht="43.2" x14ac:dyDescent="0.25">
      <c r="A13" s="39"/>
      <c r="B13" s="45" t="s">
        <v>83</v>
      </c>
      <c r="C13" s="13" t="s">
        <v>126</v>
      </c>
      <c r="D13" s="13" t="s">
        <v>16</v>
      </c>
      <c r="E13" s="28" t="s">
        <v>87</v>
      </c>
      <c r="F13" s="12"/>
      <c r="G13" s="8">
        <v>137</v>
      </c>
      <c r="H13" s="12"/>
    </row>
    <row r="14" spans="1:8" ht="43.2" x14ac:dyDescent="0.25">
      <c r="A14" s="39"/>
      <c r="B14" s="45"/>
      <c r="C14" s="13" t="s">
        <v>84</v>
      </c>
      <c r="D14" s="13" t="s">
        <v>115</v>
      </c>
      <c r="E14" s="28" t="s">
        <v>15</v>
      </c>
      <c r="F14" s="12"/>
      <c r="G14" s="8">
        <v>244</v>
      </c>
      <c r="H14" s="12"/>
    </row>
    <row r="15" spans="1:8" ht="14.4" x14ac:dyDescent="0.25">
      <c r="A15" s="34" t="s">
        <v>17</v>
      </c>
      <c r="B15" s="37" t="s">
        <v>18</v>
      </c>
      <c r="C15" s="37"/>
      <c r="D15" s="38"/>
      <c r="E15" s="26"/>
      <c r="F15" s="26"/>
      <c r="G15" s="7">
        <v>2836</v>
      </c>
      <c r="H15" s="12"/>
    </row>
    <row r="16" spans="1:8" ht="14.4" x14ac:dyDescent="0.25">
      <c r="A16" s="35"/>
      <c r="B16" s="40" t="s">
        <v>19</v>
      </c>
      <c r="C16" s="37" t="s">
        <v>127</v>
      </c>
      <c r="D16" s="37"/>
      <c r="E16" s="26"/>
      <c r="F16" s="26"/>
      <c r="G16" s="7">
        <v>2836</v>
      </c>
      <c r="H16" s="12"/>
    </row>
    <row r="17" spans="1:8" ht="28.8" x14ac:dyDescent="0.25">
      <c r="A17" s="35"/>
      <c r="B17" s="41"/>
      <c r="C17" s="28" t="s">
        <v>175</v>
      </c>
      <c r="D17" s="28" t="s">
        <v>163</v>
      </c>
      <c r="E17" s="28" t="s">
        <v>123</v>
      </c>
      <c r="F17" s="12"/>
      <c r="G17" s="8">
        <v>1000</v>
      </c>
      <c r="H17" s="12"/>
    </row>
    <row r="18" spans="1:8" ht="43.2" x14ac:dyDescent="0.25">
      <c r="A18" s="35"/>
      <c r="B18" s="41"/>
      <c r="C18" s="13" t="s">
        <v>62</v>
      </c>
      <c r="D18" s="13" t="s">
        <v>63</v>
      </c>
      <c r="E18" s="28" t="s">
        <v>15</v>
      </c>
      <c r="F18" s="26"/>
      <c r="G18" s="8">
        <v>480</v>
      </c>
      <c r="H18" s="12"/>
    </row>
    <row r="19" spans="1:8" ht="28.8" x14ac:dyDescent="0.25">
      <c r="A19" s="35"/>
      <c r="B19" s="41"/>
      <c r="C19" s="13" t="s">
        <v>85</v>
      </c>
      <c r="D19" s="13" t="s">
        <v>86</v>
      </c>
      <c r="E19" s="28" t="s">
        <v>15</v>
      </c>
      <c r="F19" s="26"/>
      <c r="G19" s="8">
        <v>1000</v>
      </c>
      <c r="H19" s="12"/>
    </row>
    <row r="20" spans="1:8" ht="28.8" x14ac:dyDescent="0.25">
      <c r="A20" s="35"/>
      <c r="B20" s="41"/>
      <c r="C20" s="13" t="s">
        <v>128</v>
      </c>
      <c r="D20" s="13" t="s">
        <v>69</v>
      </c>
      <c r="E20" s="28" t="s">
        <v>87</v>
      </c>
      <c r="F20" s="26"/>
      <c r="G20" s="8">
        <v>60</v>
      </c>
      <c r="H20" s="12"/>
    </row>
    <row r="21" spans="1:8" ht="28.8" x14ac:dyDescent="0.25">
      <c r="A21" s="35"/>
      <c r="B21" s="41"/>
      <c r="C21" s="13" t="s">
        <v>129</v>
      </c>
      <c r="D21" s="13" t="s">
        <v>69</v>
      </c>
      <c r="E21" s="28" t="s">
        <v>87</v>
      </c>
      <c r="F21" s="26"/>
      <c r="G21" s="8">
        <v>30</v>
      </c>
      <c r="H21" s="12"/>
    </row>
    <row r="22" spans="1:8" ht="28.8" x14ac:dyDescent="0.25">
      <c r="A22" s="35"/>
      <c r="B22" s="41"/>
      <c r="C22" s="13" t="s">
        <v>130</v>
      </c>
      <c r="D22" s="13" t="s">
        <v>69</v>
      </c>
      <c r="E22" s="28" t="s">
        <v>87</v>
      </c>
      <c r="F22" s="12"/>
      <c r="G22" s="8">
        <v>42</v>
      </c>
      <c r="H22" s="12"/>
    </row>
    <row r="23" spans="1:8" ht="28.8" x14ac:dyDescent="0.25">
      <c r="A23" s="36"/>
      <c r="B23" s="42"/>
      <c r="C23" s="13" t="s">
        <v>131</v>
      </c>
      <c r="D23" s="13" t="s">
        <v>132</v>
      </c>
      <c r="E23" s="28" t="s">
        <v>87</v>
      </c>
      <c r="F23" s="12"/>
      <c r="G23" s="8">
        <v>224</v>
      </c>
      <c r="H23" s="12"/>
    </row>
    <row r="24" spans="1:8" ht="14.4" x14ac:dyDescent="0.25">
      <c r="A24" s="39" t="s">
        <v>20</v>
      </c>
      <c r="B24" s="37" t="s">
        <v>21</v>
      </c>
      <c r="C24" s="37"/>
      <c r="D24" s="38"/>
      <c r="E24" s="26"/>
      <c r="F24" s="26"/>
      <c r="G24" s="7">
        <f>1153+672</f>
        <v>1825</v>
      </c>
      <c r="H24" s="12"/>
    </row>
    <row r="25" spans="1:8" ht="14.4" x14ac:dyDescent="0.25">
      <c r="A25" s="39"/>
      <c r="B25" s="40" t="s">
        <v>22</v>
      </c>
      <c r="C25" s="37" t="s">
        <v>133</v>
      </c>
      <c r="D25" s="37"/>
      <c r="E25" s="26"/>
      <c r="F25" s="26"/>
      <c r="G25" s="7">
        <f>673+G26</f>
        <v>1345</v>
      </c>
      <c r="H25" s="12"/>
    </row>
    <row r="26" spans="1:8" ht="28.8" x14ac:dyDescent="0.25">
      <c r="A26" s="39"/>
      <c r="B26" s="41"/>
      <c r="C26" s="28" t="s">
        <v>176</v>
      </c>
      <c r="D26" s="28" t="s">
        <v>163</v>
      </c>
      <c r="E26" s="28" t="s">
        <v>123</v>
      </c>
      <c r="F26" s="26"/>
      <c r="G26" s="8">
        <v>672</v>
      </c>
      <c r="H26" s="12"/>
    </row>
    <row r="27" spans="1:8" ht="57.6" x14ac:dyDescent="0.25">
      <c r="A27" s="39"/>
      <c r="B27" s="41"/>
      <c r="C27" s="13" t="s">
        <v>64</v>
      </c>
      <c r="D27" s="13" t="s">
        <v>70</v>
      </c>
      <c r="E27" s="28" t="s">
        <v>87</v>
      </c>
      <c r="F27" s="12"/>
      <c r="G27" s="8">
        <v>200</v>
      </c>
      <c r="H27" s="12"/>
    </row>
    <row r="28" spans="1:8" ht="57.6" x14ac:dyDescent="0.25">
      <c r="A28" s="39"/>
      <c r="B28" s="41"/>
      <c r="C28" s="13" t="s">
        <v>134</v>
      </c>
      <c r="D28" s="13" t="s">
        <v>116</v>
      </c>
      <c r="E28" s="28" t="s">
        <v>87</v>
      </c>
      <c r="F28" s="12"/>
      <c r="G28" s="8">
        <v>200</v>
      </c>
      <c r="H28" s="12"/>
    </row>
    <row r="29" spans="1:8" ht="28.8" x14ac:dyDescent="0.25">
      <c r="A29" s="39"/>
      <c r="B29" s="41"/>
      <c r="C29" s="13" t="s">
        <v>135</v>
      </c>
      <c r="D29" s="13" t="s">
        <v>23</v>
      </c>
      <c r="E29" s="28" t="s">
        <v>87</v>
      </c>
      <c r="F29" s="12"/>
      <c r="G29" s="8">
        <v>160</v>
      </c>
      <c r="H29" s="12"/>
    </row>
    <row r="30" spans="1:8" ht="28.8" x14ac:dyDescent="0.25">
      <c r="A30" s="39"/>
      <c r="B30" s="42"/>
      <c r="C30" s="13" t="s">
        <v>136</v>
      </c>
      <c r="D30" s="13" t="s">
        <v>24</v>
      </c>
      <c r="E30" s="28" t="s">
        <v>87</v>
      </c>
      <c r="F30" s="12"/>
      <c r="G30" s="8">
        <v>113</v>
      </c>
      <c r="H30" s="12"/>
    </row>
    <row r="31" spans="1:8" ht="28.8" x14ac:dyDescent="0.25">
      <c r="A31" s="39"/>
      <c r="B31" s="31" t="s">
        <v>137</v>
      </c>
      <c r="C31" s="13" t="s">
        <v>138</v>
      </c>
      <c r="D31" s="13" t="s">
        <v>139</v>
      </c>
      <c r="E31" s="28" t="s">
        <v>87</v>
      </c>
      <c r="F31" s="12"/>
      <c r="G31" s="8">
        <v>480</v>
      </c>
      <c r="H31" s="12"/>
    </row>
    <row r="32" spans="1:8" ht="14.4" x14ac:dyDescent="0.25">
      <c r="A32" s="34" t="s">
        <v>25</v>
      </c>
      <c r="B32" s="37" t="s">
        <v>26</v>
      </c>
      <c r="C32" s="37"/>
      <c r="D32" s="38"/>
      <c r="E32" s="26"/>
      <c r="F32" s="26"/>
      <c r="G32" s="7">
        <f>1160+672</f>
        <v>1832</v>
      </c>
      <c r="H32" s="12"/>
    </row>
    <row r="33" spans="1:8" ht="14.4" x14ac:dyDescent="0.25">
      <c r="A33" s="35"/>
      <c r="B33" s="40" t="s">
        <v>27</v>
      </c>
      <c r="C33" s="37" t="s">
        <v>140</v>
      </c>
      <c r="D33" s="37"/>
      <c r="E33" s="26"/>
      <c r="F33" s="26"/>
      <c r="G33" s="7">
        <f>320+672</f>
        <v>992</v>
      </c>
      <c r="H33" s="12"/>
    </row>
    <row r="34" spans="1:8" ht="28.8" x14ac:dyDescent="0.25">
      <c r="A34" s="35"/>
      <c r="B34" s="41"/>
      <c r="C34" s="28" t="s">
        <v>177</v>
      </c>
      <c r="D34" s="28" t="s">
        <v>163</v>
      </c>
      <c r="E34" s="28" t="s">
        <v>123</v>
      </c>
      <c r="F34" s="26"/>
      <c r="G34" s="8">
        <v>672</v>
      </c>
      <c r="H34" s="12"/>
    </row>
    <row r="35" spans="1:8" ht="28.8" x14ac:dyDescent="0.25">
      <c r="A35" s="35"/>
      <c r="B35" s="42"/>
      <c r="C35" s="13" t="s">
        <v>28</v>
      </c>
      <c r="D35" s="13" t="s">
        <v>88</v>
      </c>
      <c r="E35" s="28" t="s">
        <v>87</v>
      </c>
      <c r="F35" s="12"/>
      <c r="G35" s="8">
        <v>320</v>
      </c>
      <c r="H35" s="12"/>
    </row>
    <row r="36" spans="1:8" ht="28.8" x14ac:dyDescent="0.25">
      <c r="A36" s="35"/>
      <c r="B36" s="30" t="s">
        <v>141</v>
      </c>
      <c r="C36" s="13" t="s">
        <v>29</v>
      </c>
      <c r="D36" s="13" t="s">
        <v>30</v>
      </c>
      <c r="E36" s="28" t="s">
        <v>87</v>
      </c>
      <c r="F36" s="12"/>
      <c r="G36" s="8">
        <v>240</v>
      </c>
      <c r="H36" s="12"/>
    </row>
    <row r="37" spans="1:8" ht="28.8" x14ac:dyDescent="0.25">
      <c r="A37" s="36"/>
      <c r="B37" s="30" t="s">
        <v>31</v>
      </c>
      <c r="C37" s="13" t="s">
        <v>89</v>
      </c>
      <c r="D37" s="13" t="s">
        <v>71</v>
      </c>
      <c r="E37" s="28" t="s">
        <v>87</v>
      </c>
      <c r="F37" s="12"/>
      <c r="G37" s="8">
        <v>600</v>
      </c>
      <c r="H37" s="12"/>
    </row>
    <row r="38" spans="1:8" ht="14.4" x14ac:dyDescent="0.25">
      <c r="A38" s="39" t="s">
        <v>32</v>
      </c>
      <c r="B38" s="37" t="s">
        <v>33</v>
      </c>
      <c r="C38" s="37"/>
      <c r="D38" s="38"/>
      <c r="E38" s="26"/>
      <c r="F38" s="26"/>
      <c r="G38" s="7">
        <f>SUM(G40:G45)</f>
        <v>2405</v>
      </c>
      <c r="H38" s="12"/>
    </row>
    <row r="39" spans="1:8" ht="14.4" x14ac:dyDescent="0.25">
      <c r="A39" s="39"/>
      <c r="B39" s="40" t="s">
        <v>34</v>
      </c>
      <c r="C39" s="37" t="s">
        <v>142</v>
      </c>
      <c r="D39" s="37"/>
      <c r="E39" s="26"/>
      <c r="F39" s="26"/>
      <c r="G39" s="7">
        <f>SUM(G40:G42)</f>
        <v>1438</v>
      </c>
      <c r="H39" s="12"/>
    </row>
    <row r="40" spans="1:8" ht="28.8" x14ac:dyDescent="0.25">
      <c r="A40" s="39"/>
      <c r="B40" s="41"/>
      <c r="C40" s="28" t="s">
        <v>178</v>
      </c>
      <c r="D40" s="28" t="s">
        <v>163</v>
      </c>
      <c r="E40" s="28" t="s">
        <v>123</v>
      </c>
      <c r="F40" s="26"/>
      <c r="G40" s="8">
        <v>1000</v>
      </c>
      <c r="H40" s="12"/>
    </row>
    <row r="41" spans="1:8" ht="28.8" x14ac:dyDescent="0.25">
      <c r="A41" s="39"/>
      <c r="B41" s="41"/>
      <c r="C41" s="31" t="s">
        <v>90</v>
      </c>
      <c r="D41" s="13" t="s">
        <v>35</v>
      </c>
      <c r="E41" s="28" t="s">
        <v>87</v>
      </c>
      <c r="F41" s="12"/>
      <c r="G41" s="8">
        <v>288</v>
      </c>
      <c r="H41" s="12"/>
    </row>
    <row r="42" spans="1:8" ht="43.2" x14ac:dyDescent="0.25">
      <c r="A42" s="39"/>
      <c r="B42" s="42"/>
      <c r="C42" s="31" t="s">
        <v>91</v>
      </c>
      <c r="D42" s="13" t="s">
        <v>36</v>
      </c>
      <c r="E42" s="28" t="s">
        <v>87</v>
      </c>
      <c r="F42" s="12"/>
      <c r="G42" s="8">
        <v>150</v>
      </c>
      <c r="H42" s="12"/>
    </row>
    <row r="43" spans="1:8" ht="28.8" x14ac:dyDescent="0.25">
      <c r="A43" s="39"/>
      <c r="B43" s="28" t="s">
        <v>92</v>
      </c>
      <c r="C43" s="31" t="s">
        <v>37</v>
      </c>
      <c r="D43" s="13" t="s">
        <v>117</v>
      </c>
      <c r="E43" s="28" t="s">
        <v>87</v>
      </c>
      <c r="F43" s="12"/>
      <c r="G43" s="8">
        <v>600</v>
      </c>
      <c r="H43" s="12"/>
    </row>
    <row r="44" spans="1:8" ht="28.8" x14ac:dyDescent="0.25">
      <c r="A44" s="39"/>
      <c r="B44" s="28" t="s">
        <v>38</v>
      </c>
      <c r="C44" s="31" t="s">
        <v>39</v>
      </c>
      <c r="D44" s="13" t="s">
        <v>40</v>
      </c>
      <c r="E44" s="28" t="s">
        <v>14</v>
      </c>
      <c r="F44" s="12"/>
      <c r="G44" s="8">
        <v>167</v>
      </c>
      <c r="H44" s="12"/>
    </row>
    <row r="45" spans="1:8" ht="28.8" x14ac:dyDescent="0.25">
      <c r="A45" s="39"/>
      <c r="B45" s="28" t="s">
        <v>41</v>
      </c>
      <c r="C45" s="31" t="s">
        <v>143</v>
      </c>
      <c r="D45" s="13" t="s">
        <v>144</v>
      </c>
      <c r="E45" s="28" t="s">
        <v>145</v>
      </c>
      <c r="F45" s="12"/>
      <c r="G45" s="8">
        <v>200</v>
      </c>
      <c r="H45" s="12"/>
    </row>
    <row r="46" spans="1:8" ht="14.4" x14ac:dyDescent="0.25">
      <c r="A46" s="34" t="s">
        <v>42</v>
      </c>
      <c r="B46" s="43" t="s">
        <v>43</v>
      </c>
      <c r="C46" s="46"/>
      <c r="D46" s="44"/>
      <c r="E46" s="26"/>
      <c r="F46" s="26"/>
      <c r="G46" s="7">
        <f>1557+1000</f>
        <v>2557</v>
      </c>
      <c r="H46" s="12"/>
    </row>
    <row r="47" spans="1:8" ht="14.4" x14ac:dyDescent="0.25">
      <c r="A47" s="35"/>
      <c r="B47" s="45" t="s">
        <v>44</v>
      </c>
      <c r="C47" s="43" t="s">
        <v>146</v>
      </c>
      <c r="D47" s="44"/>
      <c r="E47" s="26"/>
      <c r="F47" s="26"/>
      <c r="G47" s="7">
        <f>357+1000</f>
        <v>1357</v>
      </c>
      <c r="H47" s="12"/>
    </row>
    <row r="48" spans="1:8" ht="28.8" x14ac:dyDescent="0.25">
      <c r="A48" s="35"/>
      <c r="B48" s="45"/>
      <c r="C48" s="28" t="s">
        <v>162</v>
      </c>
      <c r="D48" s="28" t="s">
        <v>163</v>
      </c>
      <c r="E48" s="28" t="s">
        <v>123</v>
      </c>
      <c r="F48" s="26"/>
      <c r="G48" s="8">
        <v>1000</v>
      </c>
      <c r="H48" s="12"/>
    </row>
    <row r="49" spans="1:8" ht="43.2" x14ac:dyDescent="0.25">
      <c r="A49" s="35"/>
      <c r="B49" s="45"/>
      <c r="C49" s="31" t="s">
        <v>93</v>
      </c>
      <c r="D49" s="31" t="s">
        <v>94</v>
      </c>
      <c r="E49" s="28" t="s">
        <v>14</v>
      </c>
      <c r="F49" s="12"/>
      <c r="G49" s="8">
        <v>357</v>
      </c>
      <c r="H49" s="14" t="s">
        <v>118</v>
      </c>
    </row>
    <row r="50" spans="1:8" ht="28.8" x14ac:dyDescent="0.25">
      <c r="A50" s="36"/>
      <c r="B50" s="31" t="s">
        <v>95</v>
      </c>
      <c r="C50" s="31" t="s">
        <v>65</v>
      </c>
      <c r="D50" s="31" t="s">
        <v>72</v>
      </c>
      <c r="E50" s="28" t="s">
        <v>87</v>
      </c>
      <c r="F50" s="12"/>
      <c r="G50" s="8">
        <v>1200</v>
      </c>
      <c r="H50" s="14"/>
    </row>
    <row r="51" spans="1:8" ht="14.4" x14ac:dyDescent="0.25">
      <c r="A51" s="34" t="s">
        <v>45</v>
      </c>
      <c r="B51" s="37" t="s">
        <v>46</v>
      </c>
      <c r="C51" s="37"/>
      <c r="D51" s="38"/>
      <c r="E51" s="26"/>
      <c r="F51" s="26"/>
      <c r="G51" s="7">
        <f>SUM(G53:G59)</f>
        <v>2612</v>
      </c>
      <c r="H51" s="12"/>
    </row>
    <row r="52" spans="1:8" ht="14.4" x14ac:dyDescent="0.25">
      <c r="A52" s="35"/>
      <c r="B52" s="40" t="s">
        <v>147</v>
      </c>
      <c r="C52" s="43" t="s">
        <v>148</v>
      </c>
      <c r="D52" s="44"/>
      <c r="E52" s="26"/>
      <c r="F52" s="26"/>
      <c r="G52" s="7">
        <f>SUM(G53:G56)</f>
        <v>1641</v>
      </c>
      <c r="H52" s="12"/>
    </row>
    <row r="53" spans="1:8" ht="28.8" x14ac:dyDescent="0.25">
      <c r="A53" s="35"/>
      <c r="B53" s="41"/>
      <c r="C53" s="28" t="s">
        <v>164</v>
      </c>
      <c r="D53" s="28" t="s">
        <v>163</v>
      </c>
      <c r="E53" s="28" t="s">
        <v>123</v>
      </c>
      <c r="F53" s="26"/>
      <c r="G53" s="8">
        <v>1000</v>
      </c>
      <c r="H53" s="12"/>
    </row>
    <row r="54" spans="1:8" ht="46.8" x14ac:dyDescent="0.25">
      <c r="A54" s="35"/>
      <c r="B54" s="41"/>
      <c r="C54" s="13" t="s">
        <v>96</v>
      </c>
      <c r="D54" s="15" t="s">
        <v>47</v>
      </c>
      <c r="E54" s="28" t="s">
        <v>48</v>
      </c>
      <c r="F54" s="12"/>
      <c r="G54" s="8">
        <v>284</v>
      </c>
      <c r="H54" s="12"/>
    </row>
    <row r="55" spans="1:8" ht="31.2" x14ac:dyDescent="0.25">
      <c r="A55" s="35"/>
      <c r="B55" s="41"/>
      <c r="C55" s="13" t="s">
        <v>96</v>
      </c>
      <c r="D55" s="15" t="s">
        <v>49</v>
      </c>
      <c r="E55" s="28" t="s">
        <v>48</v>
      </c>
      <c r="F55" s="12"/>
      <c r="G55" s="8">
        <v>237</v>
      </c>
      <c r="H55" s="12"/>
    </row>
    <row r="56" spans="1:8" ht="31.8" x14ac:dyDescent="0.25">
      <c r="A56" s="35"/>
      <c r="B56" s="42"/>
      <c r="C56" s="13" t="s">
        <v>97</v>
      </c>
      <c r="D56" s="15" t="s">
        <v>50</v>
      </c>
      <c r="E56" s="28" t="s">
        <v>87</v>
      </c>
      <c r="F56" s="12"/>
      <c r="G56" s="8">
        <v>120</v>
      </c>
      <c r="H56" s="12"/>
    </row>
    <row r="57" spans="1:8" ht="31.2" x14ac:dyDescent="0.25">
      <c r="A57" s="35"/>
      <c r="B57" s="31" t="s">
        <v>51</v>
      </c>
      <c r="C57" s="13" t="s">
        <v>98</v>
      </c>
      <c r="D57" s="15" t="s">
        <v>52</v>
      </c>
      <c r="E57" s="28" t="s">
        <v>87</v>
      </c>
      <c r="F57" s="12"/>
      <c r="G57" s="8">
        <v>200</v>
      </c>
      <c r="H57" s="12"/>
    </row>
    <row r="58" spans="1:8" ht="47.4" x14ac:dyDescent="0.25">
      <c r="A58" s="35"/>
      <c r="B58" s="31" t="s">
        <v>53</v>
      </c>
      <c r="C58" s="13" t="s">
        <v>99</v>
      </c>
      <c r="D58" s="15" t="s">
        <v>100</v>
      </c>
      <c r="E58" s="28" t="s">
        <v>87</v>
      </c>
      <c r="F58" s="12"/>
      <c r="G58" s="8">
        <v>576</v>
      </c>
      <c r="H58" s="12"/>
    </row>
    <row r="59" spans="1:8" ht="46.8" x14ac:dyDescent="0.25">
      <c r="A59" s="36"/>
      <c r="B59" s="31" t="s">
        <v>54</v>
      </c>
      <c r="C59" s="13" t="s">
        <v>55</v>
      </c>
      <c r="D59" s="15" t="s">
        <v>101</v>
      </c>
      <c r="E59" s="28" t="s">
        <v>87</v>
      </c>
      <c r="F59" s="12"/>
      <c r="G59" s="8">
        <v>195</v>
      </c>
      <c r="H59" s="12"/>
    </row>
    <row r="60" spans="1:8" ht="28.8" x14ac:dyDescent="0.25">
      <c r="A60" s="27" t="s">
        <v>165</v>
      </c>
      <c r="B60" s="32" t="s">
        <v>166</v>
      </c>
      <c r="C60" s="28" t="s">
        <v>167</v>
      </c>
      <c r="D60" s="28" t="s">
        <v>160</v>
      </c>
      <c r="E60" s="28" t="s">
        <v>48</v>
      </c>
      <c r="F60" s="26"/>
      <c r="G60" s="7">
        <v>672</v>
      </c>
      <c r="H60" s="12"/>
    </row>
    <row r="61" spans="1:8" ht="14.4" x14ac:dyDescent="0.25">
      <c r="A61" s="39" t="s">
        <v>56</v>
      </c>
      <c r="B61" s="37" t="s">
        <v>57</v>
      </c>
      <c r="C61" s="37"/>
      <c r="D61" s="38"/>
      <c r="E61" s="26"/>
      <c r="F61" s="26"/>
      <c r="G61" s="7">
        <f>SUM(G62:G63)</f>
        <v>1272</v>
      </c>
      <c r="H61" s="12"/>
    </row>
    <row r="62" spans="1:8" ht="28.8" x14ac:dyDescent="0.25">
      <c r="A62" s="39"/>
      <c r="B62" s="32" t="s">
        <v>168</v>
      </c>
      <c r="C62" s="28" t="s">
        <v>169</v>
      </c>
      <c r="D62" s="28" t="s">
        <v>163</v>
      </c>
      <c r="E62" s="28" t="s">
        <v>123</v>
      </c>
      <c r="F62" s="26"/>
      <c r="G62" s="8">
        <v>672</v>
      </c>
      <c r="H62" s="12"/>
    </row>
    <row r="63" spans="1:8" ht="28.8" x14ac:dyDescent="0.25">
      <c r="A63" s="39"/>
      <c r="B63" s="29" t="s">
        <v>102</v>
      </c>
      <c r="C63" s="13" t="s">
        <v>103</v>
      </c>
      <c r="D63" s="15" t="s">
        <v>104</v>
      </c>
      <c r="E63" s="28" t="s">
        <v>87</v>
      </c>
      <c r="F63" s="12"/>
      <c r="G63" s="8">
        <v>600</v>
      </c>
      <c r="H63" s="12"/>
    </row>
    <row r="64" spans="1:8" ht="14.4" x14ac:dyDescent="0.25">
      <c r="A64" s="39" t="s">
        <v>58</v>
      </c>
      <c r="B64" s="37" t="s">
        <v>59</v>
      </c>
      <c r="C64" s="37"/>
      <c r="D64" s="38"/>
      <c r="E64" s="26"/>
      <c r="F64" s="26"/>
      <c r="G64" s="7">
        <f>SUM(G65:G67)</f>
        <v>902</v>
      </c>
      <c r="H64" s="12"/>
    </row>
    <row r="65" spans="1:8" ht="28.8" x14ac:dyDescent="0.25">
      <c r="A65" s="39"/>
      <c r="B65" s="32" t="s">
        <v>170</v>
      </c>
      <c r="C65" s="28" t="s">
        <v>171</v>
      </c>
      <c r="D65" s="28" t="s">
        <v>163</v>
      </c>
      <c r="E65" s="28" t="s">
        <v>123</v>
      </c>
      <c r="F65" s="26"/>
      <c r="G65" s="8">
        <v>672</v>
      </c>
      <c r="H65" s="12"/>
    </row>
    <row r="66" spans="1:8" ht="31.2" x14ac:dyDescent="0.25">
      <c r="A66" s="39"/>
      <c r="B66" s="31" t="s">
        <v>105</v>
      </c>
      <c r="C66" s="15" t="s">
        <v>106</v>
      </c>
      <c r="D66" s="15" t="s">
        <v>107</v>
      </c>
      <c r="E66" s="28" t="s">
        <v>87</v>
      </c>
      <c r="F66" s="12"/>
      <c r="G66" s="8">
        <v>150</v>
      </c>
      <c r="H66" s="12"/>
    </row>
    <row r="67" spans="1:8" ht="46.8" x14ac:dyDescent="0.25">
      <c r="A67" s="39"/>
      <c r="B67" s="31" t="s">
        <v>149</v>
      </c>
      <c r="C67" s="15" t="s">
        <v>108</v>
      </c>
      <c r="D67" s="15" t="s">
        <v>109</v>
      </c>
      <c r="E67" s="28" t="s">
        <v>87</v>
      </c>
      <c r="F67" s="12"/>
      <c r="G67" s="8">
        <v>80</v>
      </c>
      <c r="H67" s="12"/>
    </row>
    <row r="68" spans="1:8" ht="14.4" x14ac:dyDescent="0.25">
      <c r="A68" s="39" t="s">
        <v>60</v>
      </c>
      <c r="B68" s="37" t="s">
        <v>150</v>
      </c>
      <c r="C68" s="37"/>
      <c r="D68" s="38"/>
      <c r="E68" s="26"/>
      <c r="F68" s="26"/>
      <c r="G68" s="7">
        <f>SUM(G70:G72)</f>
        <v>1752</v>
      </c>
      <c r="H68" s="12"/>
    </row>
    <row r="69" spans="1:8" ht="14.4" x14ac:dyDescent="0.25">
      <c r="A69" s="39"/>
      <c r="B69" s="40" t="s">
        <v>151</v>
      </c>
      <c r="C69" s="43" t="s">
        <v>152</v>
      </c>
      <c r="D69" s="44"/>
      <c r="E69" s="26"/>
      <c r="F69" s="26"/>
      <c r="G69" s="7">
        <f>1080+G70</f>
        <v>1752</v>
      </c>
      <c r="H69" s="12"/>
    </row>
    <row r="70" spans="1:8" ht="28.8" x14ac:dyDescent="0.25">
      <c r="A70" s="39"/>
      <c r="B70" s="41"/>
      <c r="C70" s="28" t="s">
        <v>172</v>
      </c>
      <c r="D70" s="28" t="s">
        <v>163</v>
      </c>
      <c r="E70" s="28" t="s">
        <v>123</v>
      </c>
      <c r="F70" s="26"/>
      <c r="G70" s="8">
        <v>672</v>
      </c>
      <c r="H70" s="12"/>
    </row>
    <row r="71" spans="1:8" ht="31.8" x14ac:dyDescent="0.25">
      <c r="A71" s="39"/>
      <c r="B71" s="41"/>
      <c r="C71" s="15" t="s">
        <v>110</v>
      </c>
      <c r="D71" s="15" t="s">
        <v>111</v>
      </c>
      <c r="E71" s="28" t="s">
        <v>87</v>
      </c>
      <c r="F71" s="12"/>
      <c r="G71" s="8">
        <v>480</v>
      </c>
      <c r="H71" s="12"/>
    </row>
    <row r="72" spans="1:8" ht="46.8" x14ac:dyDescent="0.25">
      <c r="A72" s="39"/>
      <c r="B72" s="42"/>
      <c r="C72" s="15" t="s">
        <v>110</v>
      </c>
      <c r="D72" s="15" t="s">
        <v>61</v>
      </c>
      <c r="E72" s="28" t="s">
        <v>87</v>
      </c>
      <c r="F72" s="12"/>
      <c r="G72" s="8">
        <v>600</v>
      </c>
      <c r="H72" s="12"/>
    </row>
    <row r="73" spans="1:8" ht="14.4" x14ac:dyDescent="0.25">
      <c r="A73" s="34" t="s">
        <v>112</v>
      </c>
      <c r="B73" s="37" t="s">
        <v>153</v>
      </c>
      <c r="C73" s="37"/>
      <c r="D73" s="38"/>
      <c r="E73" s="28"/>
      <c r="F73" s="12"/>
      <c r="G73" s="7">
        <f>SUM(G74:G75)</f>
        <v>770</v>
      </c>
      <c r="H73" s="12"/>
    </row>
    <row r="74" spans="1:8" ht="28.8" x14ac:dyDescent="0.25">
      <c r="A74" s="35"/>
      <c r="B74" s="33" t="s">
        <v>173</v>
      </c>
      <c r="C74" s="28" t="s">
        <v>174</v>
      </c>
      <c r="D74" s="28" t="s">
        <v>160</v>
      </c>
      <c r="E74" s="28" t="s">
        <v>48</v>
      </c>
      <c r="F74" s="26"/>
      <c r="G74" s="8">
        <v>670</v>
      </c>
      <c r="H74" s="12"/>
    </row>
    <row r="75" spans="1:8" ht="47.4" x14ac:dyDescent="0.25">
      <c r="A75" s="36"/>
      <c r="B75" s="30" t="s">
        <v>154</v>
      </c>
      <c r="C75" s="15" t="s">
        <v>155</v>
      </c>
      <c r="D75" s="15" t="s">
        <v>73</v>
      </c>
      <c r="E75" s="28" t="s">
        <v>87</v>
      </c>
      <c r="F75" s="12"/>
      <c r="G75" s="8">
        <v>100</v>
      </c>
      <c r="H75" s="12"/>
    </row>
  </sheetData>
  <sheetProtection selectLockedCells="1" selectUnlockedCells="1"/>
  <mergeCells count="41">
    <mergeCell ref="B8:B11"/>
    <mergeCell ref="B69:B72"/>
    <mergeCell ref="A2:G2"/>
    <mergeCell ref="A5:C5"/>
    <mergeCell ref="B7:D7"/>
    <mergeCell ref="B15:D15"/>
    <mergeCell ref="A7:A14"/>
    <mergeCell ref="C8:D8"/>
    <mergeCell ref="B13:B14"/>
    <mergeCell ref="A15:A23"/>
    <mergeCell ref="B16:B23"/>
    <mergeCell ref="C16:D16"/>
    <mergeCell ref="B25:B30"/>
    <mergeCell ref="C25:D25"/>
    <mergeCell ref="A24:A31"/>
    <mergeCell ref="A38:A45"/>
    <mergeCell ref="B24:D24"/>
    <mergeCell ref="B32:D32"/>
    <mergeCell ref="B38:D38"/>
    <mergeCell ref="B46:D46"/>
    <mergeCell ref="B51:D51"/>
    <mergeCell ref="B33:B35"/>
    <mergeCell ref="C33:D33"/>
    <mergeCell ref="A32:A37"/>
    <mergeCell ref="B39:B42"/>
    <mergeCell ref="C39:D39"/>
    <mergeCell ref="B47:B49"/>
    <mergeCell ref="C47:D47"/>
    <mergeCell ref="A46:A50"/>
    <mergeCell ref="A51:A59"/>
    <mergeCell ref="B52:B56"/>
    <mergeCell ref="C52:D52"/>
    <mergeCell ref="C69:D69"/>
    <mergeCell ref="A61:A63"/>
    <mergeCell ref="B61:D61"/>
    <mergeCell ref="A73:A75"/>
    <mergeCell ref="B73:D73"/>
    <mergeCell ref="A64:A67"/>
    <mergeCell ref="A68:A72"/>
    <mergeCell ref="B64:D64"/>
    <mergeCell ref="B68:D68"/>
  </mergeCells>
  <phoneticPr fontId="7" type="noConversion"/>
  <pageMargins left="0" right="0" top="0.74803149606299202" bottom="0.74803149606299202" header="0.31496062992126" footer="0.31496062992126"/>
  <pageSetup paperSize="9" orientation="portrait" horizontalDpi="2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9"/>
  <sheetViews>
    <sheetView workbookViewId="0">
      <selection activeCell="C5" sqref="C5:H9"/>
    </sheetView>
  </sheetViews>
  <sheetFormatPr defaultColWidth="9" defaultRowHeight="14.4" x14ac:dyDescent="0.25"/>
  <cols>
    <col min="5" max="5" width="12.6640625"/>
    <col min="7" max="8" width="12.6640625"/>
  </cols>
  <sheetData>
    <row r="1" spans="2:8" ht="13.5" customHeight="1" x14ac:dyDescent="0.25"/>
    <row r="3" spans="2:8" ht="31.2" x14ac:dyDescent="0.25">
      <c r="B3" s="51" t="s">
        <v>1</v>
      </c>
      <c r="C3" s="52" t="s">
        <v>2</v>
      </c>
      <c r="D3" s="54" t="s">
        <v>3</v>
      </c>
      <c r="E3" s="52" t="s">
        <v>4</v>
      </c>
      <c r="F3" s="1" t="s">
        <v>5</v>
      </c>
      <c r="G3" s="56" t="s">
        <v>6</v>
      </c>
      <c r="H3" s="49" t="s">
        <v>7</v>
      </c>
    </row>
    <row r="4" spans="2:8" ht="31.2" x14ac:dyDescent="0.25">
      <c r="B4" s="51"/>
      <c r="C4" s="53"/>
      <c r="D4" s="55"/>
      <c r="E4" s="53"/>
      <c r="F4" s="2" t="s">
        <v>8</v>
      </c>
      <c r="G4" s="57"/>
      <c r="H4" s="50"/>
    </row>
    <row r="5" spans="2:8" ht="62.4" x14ac:dyDescent="0.25">
      <c r="B5" s="3" t="s">
        <v>0</v>
      </c>
      <c r="C5" s="4">
        <v>100</v>
      </c>
      <c r="D5" s="4">
        <v>10</v>
      </c>
      <c r="E5" s="5">
        <f>D5/22*400</f>
        <v>181.81818181818181</v>
      </c>
      <c r="F5" s="4">
        <v>43700</v>
      </c>
      <c r="G5" s="5">
        <f>F5/60250*580</f>
        <v>420.68049792531122</v>
      </c>
      <c r="H5" s="5">
        <f>C5+E5+G5</f>
        <v>702.49867974349308</v>
      </c>
    </row>
    <row r="6" spans="2:8" ht="62.4" x14ac:dyDescent="0.25">
      <c r="B6" s="3" t="s">
        <v>9</v>
      </c>
      <c r="C6" s="4">
        <v>100</v>
      </c>
      <c r="D6" s="4">
        <v>2</v>
      </c>
      <c r="E6" s="5">
        <f>D6/22*400</f>
        <v>36.363636363636367</v>
      </c>
      <c r="F6" s="4">
        <v>2000</v>
      </c>
      <c r="G6" s="5">
        <f>F6/60250*580</f>
        <v>19.25311203319502</v>
      </c>
      <c r="H6" s="5">
        <f>C6+E6+G6</f>
        <v>155.61674839683138</v>
      </c>
    </row>
    <row r="7" spans="2:8" ht="62.4" x14ac:dyDescent="0.25">
      <c r="B7" s="3" t="s">
        <v>10</v>
      </c>
      <c r="C7" s="4">
        <v>100</v>
      </c>
      <c r="D7" s="4">
        <v>6</v>
      </c>
      <c r="E7" s="5">
        <f>D7/22*400</f>
        <v>109.09090909090908</v>
      </c>
      <c r="F7" s="4">
        <v>12800</v>
      </c>
      <c r="G7" s="5">
        <f>F7/60250*580</f>
        <v>123.21991701244814</v>
      </c>
      <c r="H7" s="5">
        <f>C7+E7+G7</f>
        <v>332.31082610335721</v>
      </c>
    </row>
    <row r="8" spans="2:8" ht="62.4" x14ac:dyDescent="0.25">
      <c r="B8" s="3" t="s">
        <v>11</v>
      </c>
      <c r="C8" s="4">
        <v>100</v>
      </c>
      <c r="D8" s="4">
        <v>4</v>
      </c>
      <c r="E8" s="5">
        <f>D8/22*400</f>
        <v>72.727272727272734</v>
      </c>
      <c r="F8" s="4">
        <v>1750</v>
      </c>
      <c r="G8" s="5">
        <f>F8/60250*580</f>
        <v>16.846473029045644</v>
      </c>
      <c r="H8" s="5">
        <f>C8+E8+G8</f>
        <v>189.5737457563184</v>
      </c>
    </row>
    <row r="9" spans="2:8" ht="18" customHeight="1" x14ac:dyDescent="0.25">
      <c r="C9" s="6">
        <f>SUM(C5:C8)</f>
        <v>400</v>
      </c>
      <c r="D9" s="6">
        <f>SUM(D5:D8)</f>
        <v>22</v>
      </c>
      <c r="E9" s="6">
        <v>400</v>
      </c>
      <c r="F9" s="6">
        <f>SUM(F5:F8)</f>
        <v>60250</v>
      </c>
      <c r="G9" s="6">
        <v>580</v>
      </c>
      <c r="H9" s="6">
        <f>SUM(H5:H8)</f>
        <v>1380</v>
      </c>
    </row>
  </sheetData>
  <mergeCells count="6">
    <mergeCell ref="H3:H4"/>
    <mergeCell ref="B3:B4"/>
    <mergeCell ref="C3:C4"/>
    <mergeCell ref="D3:D4"/>
    <mergeCell ref="E3:E4"/>
    <mergeCell ref="G3:G4"/>
  </mergeCells>
  <phoneticPr fontId="7" type="noConversion"/>
  <pageMargins left="0.7" right="0.7" top="0.75" bottom="0.75" header="0.3" footer="0.3"/>
  <pageSetup paperSize="9" orientation="portrait" horizontalDpi="2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4.4" x14ac:dyDescent="0.25"/>
  <sheetData/>
  <phoneticPr fontId="7" type="noConversion"/>
  <pageMargins left="0.7" right="0.7" top="0.75" bottom="0.75" header="0.3" footer="0.3"/>
  <pageSetup paperSize="9" orientation="portrait" horizontalDpi="2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朱朕田 null</cp:lastModifiedBy>
  <cp:lastPrinted>2019-08-26T08:46:00Z</cp:lastPrinted>
  <dcterms:created xsi:type="dcterms:W3CDTF">2006-09-13T11:21:00Z</dcterms:created>
  <dcterms:modified xsi:type="dcterms:W3CDTF">2021-08-24T10:44:11Z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2052-10.8.2.7030</vt:lpwstr>
  </property>
</Properties>
</file>