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7700" tabRatio="850" firstSheet="4" activeTab="4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" sheetId="6" r:id="rId6"/>
    <sheet name="一般公共预算基本支出情况表" sheetId="7" r:id="rId7"/>
    <sheet name="一般公共预算“三公”经费预算表" sheetId="8" r:id="rId8"/>
    <sheet name="政府性基金预算支出情况表" sheetId="9" r:id="rId9"/>
    <sheet name="整体支出绩效目标表" sheetId="10" r:id="rId10"/>
    <sheet name="项目支出绩效目标表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7" l="1"/>
  <c r="E37" i="7"/>
  <c r="C37" i="7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7" i="6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0" i="4"/>
  <c r="D10" i="4"/>
  <c r="D11" i="4"/>
  <c r="D12" i="4"/>
  <c r="D13" i="4"/>
  <c r="D14" i="4"/>
  <c r="D9" i="4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E18" i="7"/>
  <c r="C18" i="7"/>
  <c r="C17" i="7"/>
  <c r="C16" i="7"/>
  <c r="C15" i="7"/>
  <c r="C14" i="7"/>
  <c r="C13" i="7"/>
  <c r="C12" i="7"/>
  <c r="C11" i="7"/>
  <c r="C10" i="7"/>
  <c r="C9" i="7"/>
  <c r="C8" i="7"/>
  <c r="D7" i="7"/>
  <c r="C7" i="7"/>
  <c r="F26" i="6"/>
  <c r="E26" i="6"/>
  <c r="D26" i="4"/>
  <c r="D25" i="4"/>
  <c r="D24" i="4"/>
  <c r="D23" i="4"/>
  <c r="D22" i="4"/>
  <c r="D21" i="4"/>
  <c r="D20" i="4"/>
  <c r="D19" i="4"/>
  <c r="D18" i="4"/>
  <c r="D17" i="4"/>
  <c r="D16" i="4"/>
  <c r="D15" i="4"/>
  <c r="G14" i="4"/>
  <c r="G13" i="4"/>
  <c r="G12" i="4"/>
  <c r="G11" i="4"/>
  <c r="G10" i="4"/>
  <c r="G9" i="4"/>
  <c r="B7" i="2"/>
</calcChain>
</file>

<file path=xl/sharedStrings.xml><?xml version="1.0" encoding="utf-8"?>
<sst xmlns="http://schemas.openxmlformats.org/spreadsheetml/2006/main" count="768" uniqueCount="329">
  <si>
    <t>部门预算公开表目录</t>
  </si>
  <si>
    <t>序号</t>
  </si>
  <si>
    <t>名称</t>
  </si>
  <si>
    <t>备注</t>
  </si>
  <si>
    <t>2023年部门收支总体情况表</t>
  </si>
  <si>
    <t>2023年部门收入总体情况表</t>
  </si>
  <si>
    <t>2023年部门支出总体情况表</t>
  </si>
  <si>
    <t>2023年财政拨款收支总体情况表</t>
  </si>
  <si>
    <t>2023年一般公共预算支出情况表</t>
  </si>
  <si>
    <t>2023年一般公共预算基本支出情况表</t>
  </si>
  <si>
    <t>2023年一般公共预算“三公”经费预算表</t>
  </si>
  <si>
    <t>2023年政府性基金预算支出情况表</t>
  </si>
  <si>
    <t>2023年整体支出绩效目标表</t>
  </si>
  <si>
    <t>2023年项目支出绩效目标表</t>
  </si>
  <si>
    <t>部门：114_临湘市市场监督管理局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</si>
  <si>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</si>
  <si>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</si>
  <si>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</si>
  <si>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</si>
  <si>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</si>
  <si>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</si>
  <si>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</si>
  <si>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</si>
  <si>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</si>
  <si>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</si>
  <si>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</si>
  <si>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</si>
  <si>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</si>
  <si>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</si>
  <si>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</si>
  <si>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</si>
  <si>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</si>
  <si>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</si>
  <si>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</si>
  <si>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</si>
  <si>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</si>
  <si>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</si>
  <si>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</si>
  <si>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</si>
  <si>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</si>
  <si>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</si>
  <si>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</si>
  <si>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</si>
  <si>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</si>
  <si>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</si>
  <si>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</si>
  <si>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</si>
  <si>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</si>
  <si>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</si>
  <si>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</si>
  <si>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</si>
  <si>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</si>
  <si>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</si>
  <si>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</si>
  <si>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</si>
  <si>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</si>
  <si>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</si>
  <si>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</si>
  <si>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</si>
  <si>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</si>
  <si>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</si>
  <si>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</si>
  <si>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</si>
  <si>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单位</t>
  </si>
  <si>
    <t>总计</t>
  </si>
  <si>
    <t>本年收入</t>
  </si>
  <si>
    <t>编码</t>
  </si>
  <si>
    <t>合计</t>
  </si>
  <si>
    <t>一般公共预算财政拨款收入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</si>
  <si>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</si>
  <si>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</si>
  <si>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</si>
  <si>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</si>
  <si>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</si>
  <si>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</si>
  <si>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</si>
  <si>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>114</t>
  </si>
  <si>
    <t>临湘市市场监督管理局</t>
  </si>
  <si>
    <t xml:space="preserve">  114001</t>
  </si>
  <si>
    <t xml:space="preserve">  临湘市市场监督管理局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</si>
  <si>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</si>
  <si>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</si>
  <si>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</si>
  <si>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</si>
  <si>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</si>
  <si>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</si>
  <si>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</si>
  <si>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 xml:space="preserve">   201</t>
  </si>
  <si>
    <t xml:space="preserve">   一般公共服务支出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</si>
  <si>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</si>
  <si>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</si>
  <si>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</si>
  <si>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</si>
  <si>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2013804</t>
  </si>
  <si>
    <t xml:space="preserve">     市场主体管理</t>
  </si>
  <si>
    <t xml:space="preserve">     2013805</t>
  </si>
  <si>
    <t xml:space="preserve">     市场秩序执法</t>
  </si>
  <si>
    <t xml:space="preserve">     2013816</t>
  </si>
  <si>
    <t xml:space="preserve">     食品安全监管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</si>
  <si>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</si>
  <si>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</si>
  <si>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</si>
  <si>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</si>
  <si>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</si>
  <si>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</si>
  <si>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</si>
  <si>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</si>
  <si>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</si>
  <si>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其他社会保障和就业支出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</si>
  <si>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</si>
  <si>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</si>
  <si>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</si>
  <si>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</si>
  <si>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</si>
  <si>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</si>
  <si>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</si>
  <si>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</si>
  <si>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</si>
  <si>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</si>
  <si>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</si>
  <si>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</si>
  <si>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</si>
  <si>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</si>
  <si>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</si>
  <si>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</si>
  <si>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</si>
  <si>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</si>
  <si>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</si>
  <si>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</si>
  <si>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</si>
  <si>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</si>
  <si>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</si>
  <si>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</si>
  <si>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</si>
  <si>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科目编码</t>
  </si>
  <si>
    <t>科目名称</t>
  </si>
  <si>
    <t>小计</t>
  </si>
  <si>
    <t>人员经费</t>
  </si>
  <si>
    <t>部门预算支出经济分类科目</t>
  </si>
  <si>
    <t>本年一般公共预算基本支出</t>
  </si>
  <si>
    <t>301</t>
  </si>
  <si>
    <t>工资福利支出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</si>
  <si>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</si>
  <si>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</si>
  <si>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</si>
  <si>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</si>
  <si>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</si>
  <si>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</si>
  <si>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</si>
  <si>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</si>
  <si>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</si>
  <si>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</si>
  <si>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</si>
  <si>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</si>
  <si>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</si>
  <si>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</si>
  <si>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</si>
  <si>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</si>
  <si>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</si>
  <si>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</si>
  <si>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职业年金缴费</t>
  </si>
  <si>
    <t>302</t>
  </si>
  <si>
    <t xml:space="preserve">  商品和服务支出</t>
  </si>
  <si>
    <t xml:space="preserve">  水费</t>
  </si>
  <si>
    <t xml:space="preserve">  邮电费</t>
  </si>
  <si>
    <t xml:space="preserve">  取暖费</t>
  </si>
  <si>
    <t xml:space="preserve">  差旅费</t>
  </si>
  <si>
    <t xml:space="preserve">  维修费</t>
  </si>
  <si>
    <t xml:space="preserve">  租赁费</t>
  </si>
  <si>
    <t xml:space="preserve">  会议费</t>
  </si>
  <si>
    <t xml:space="preserve">  培训费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</si>
  <si>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</si>
  <si>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</si>
  <si>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</si>
  <si>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</si>
  <si>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</si>
  <si>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</si>
  <si>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</si>
  <si>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</si>
  <si>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</si>
  <si>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</si>
  <si>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公务用车运行维护费</t>
  </si>
  <si>
    <t xml:space="preserve">  30202</t>
  </si>
  <si>
    <t xml:space="preserve">  印刷费</t>
  </si>
  <si>
    <t xml:space="preserve">  30201</t>
  </si>
  <si>
    <t xml:space="preserve">  办公费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</si>
  <si>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</si>
  <si>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</si>
  <si>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</si>
  <si>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</si>
  <si>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</si>
  <si>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</si>
  <si>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</si>
  <si>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</si>
  <si>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</si>
  <si>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</si>
  <si>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</si>
  <si>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合计：</t>
  </si>
  <si>
    <t>备注：2023年本部门无政府性基金预算，故2023年政府性基金预算表为空。</t>
  </si>
  <si>
    <t>部门公开表22</t>
  </si>
  <si>
    <t>整体支出绩效目标表</t>
  </si>
  <si>
    <t>单位：部门：114_临湘市市场监督管理局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</si>
  <si>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</si>
  <si>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</si>
  <si>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</si>
  <si>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</si>
  <si>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</si>
  <si>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</si>
  <si>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</si>
  <si>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</si>
  <si>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</si>
  <si>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</si>
  <si>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</si>
  <si>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</si>
  <si>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</si>
  <si>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</si>
  <si>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</si>
  <si>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</si>
  <si>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</si>
  <si>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</si>
  <si>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</si>
  <si>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114001</t>
  </si>
  <si>
    <t>疫情防控；优化营商环境；市场监管执法；干部队伍建设；</t>
  </si>
  <si>
    <t>产出指标</t>
  </si>
  <si>
    <t xml:space="preserve"> 数量指标</t>
  </si>
  <si>
    <t>行政处罚信息公示</t>
  </si>
  <si>
    <t>100</t>
  </si>
  <si>
    <t>百分数</t>
  </si>
  <si>
    <t>公示率</t>
  </si>
  <si>
    <t>0.1分/未公示数</t>
  </si>
  <si>
    <t>食品抽检</t>
  </si>
  <si>
    <t>1450</t>
  </si>
  <si>
    <t>批次</t>
  </si>
  <si>
    <t>抽检批次</t>
  </si>
  <si>
    <t>0.01分/批次</t>
  </si>
  <si>
    <t xml:space="preserve"> 质量指标</t>
  </si>
  <si>
    <t>工业产品监督抽查</t>
  </si>
  <si>
    <t>抽查率</t>
  </si>
  <si>
    <t>0.1分/未抽查数</t>
  </si>
  <si>
    <t>市场巡查</t>
  </si>
  <si>
    <t>覆盖率</t>
  </si>
  <si>
    <t>0.1分/未覆盖数</t>
  </si>
  <si>
    <t>检验质量</t>
  </si>
  <si>
    <t>检验率</t>
  </si>
  <si>
    <t>0.1分/未检验数</t>
  </si>
  <si>
    <t xml:space="preserve"> 时效指标</t>
  </si>
  <si>
    <t>完成时间</t>
  </si>
  <si>
    <t>12月31日</t>
  </si>
  <si>
    <t>时间</t>
  </si>
  <si>
    <t>1分/未完成数</t>
  </si>
  <si>
    <t>成本指标</t>
  </si>
  <si>
    <t>资金支出</t>
  </si>
  <si>
    <t>支出率</t>
  </si>
  <si>
    <t>1分/百分比</t>
  </si>
  <si>
    <t xml:space="preserve">效益指标 </t>
  </si>
  <si>
    <t>经济效益指标</t>
  </si>
  <si>
    <t>无</t>
  </si>
  <si>
    <t>社会效益指标</t>
  </si>
  <si>
    <t>优化营商环境</t>
  </si>
  <si>
    <t>市场监管执法</t>
  </si>
  <si>
    <t>重点领域执法</t>
  </si>
  <si>
    <t>食品监督抽查</t>
  </si>
  <si>
    <t>关键食品抽检</t>
  </si>
  <si>
    <t>生态效益指标</t>
  </si>
  <si>
    <t xml:space="preserve"> 可持续影响指标</t>
  </si>
  <si>
    <t>满意度指标</t>
  </si>
  <si>
    <t>服务对象满意度指标</t>
  </si>
  <si>
    <t>群众对市场监管满意</t>
  </si>
  <si>
    <t>满意度</t>
  </si>
  <si>
    <t xml:space="preserve"> </t>
  </si>
  <si>
    <t>部门公开表21</t>
  </si>
  <si>
    <t>项目支出绩效目标表</t>
  </si>
  <si>
    <t>单位代码</t>
  </si>
  <si>
    <t>单位（专项）名称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</si>
  <si>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</si>
  <si>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</si>
  <si>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</si>
  <si>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</si>
  <si>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</si>
  <si>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其他市场监管</t>
  </si>
  <si>
    <t>其他市场监管</t>
  </si>
  <si>
    <t>经济成本指标</t>
  </si>
  <si>
    <t>控制在预算内</t>
  </si>
  <si>
    <t>591.76</t>
  </si>
  <si>
    <t>未达指标酌情扣分</t>
  </si>
  <si>
    <t>万元</t>
  </si>
  <si>
    <t>定量</t>
  </si>
  <si>
    <t>社会成本指标</t>
  </si>
  <si>
    <t>定性</t>
  </si>
  <si>
    <t>生态环境成本指标</t>
  </si>
  <si>
    <t>数量指标</t>
  </si>
  <si>
    <t>完成</t>
  </si>
  <si>
    <t>个</t>
  </si>
  <si>
    <t>时效指标</t>
  </si>
  <si>
    <t>按时按质完成</t>
  </si>
  <si>
    <t>2023年12月31日</t>
  </si>
  <si>
    <t>月</t>
  </si>
  <si>
    <t>质量指标</t>
  </si>
  <si>
    <t>大众对市场监管水平满意度提升</t>
  </si>
  <si>
    <t>95%以上</t>
  </si>
  <si>
    <t>≥95%</t>
  </si>
  <si>
    <t>%</t>
  </si>
  <si>
    <t>≥</t>
  </si>
  <si>
    <t>效益指标</t>
  </si>
  <si>
    <t>提高市场监管水平</t>
  </si>
  <si>
    <t>提高</t>
  </si>
  <si>
    <t xml:space="preserve">  食品安全抽样检验</t>
  </si>
  <si>
    <t>食品安全抽样检验</t>
  </si>
  <si>
    <t>127</t>
  </si>
  <si>
    <t>未达标酌情扣分</t>
  </si>
  <si>
    <t>食品安全监管抽样</t>
  </si>
  <si>
    <t>600</t>
  </si>
  <si>
    <t>良好</t>
  </si>
  <si>
    <t>提高食品监管水平</t>
  </si>
  <si>
    <t>大众对食品抽检满意度提升</t>
  </si>
  <si>
    <t xml:space="preserve">  市场监管</t>
  </si>
  <si>
    <t>市场监管</t>
  </si>
  <si>
    <t>不适用</t>
  </si>
  <si>
    <t>市场监管水平</t>
  </si>
  <si>
    <t>商事制度改革等</t>
  </si>
  <si>
    <t>7</t>
  </si>
  <si>
    <t xml:space="preserve">  行政执法</t>
  </si>
  <si>
    <t>行政执法</t>
  </si>
  <si>
    <t>提高执法水平</t>
  </si>
  <si>
    <t>无传销社区等</t>
  </si>
  <si>
    <t>大众对行政执法工作满意度提升</t>
  </si>
  <si>
    <t>5</t>
  </si>
  <si>
    <t>对个人和家庭的补助</t>
  </si>
  <si>
    <t xml:space="preserve"> 抚恤金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</si>
</sst>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0.00"/>
  </numFmts>
  <fonts count="1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0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0" fillId="0" borderId="5" xfId="0" applyBorder="1">
      <alignment vertical="center"/>
    </xf>
    <xf numFmtId="0" fontId="6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176" fontId="1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3" fontId="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2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0" fillId="0" borderId="0" xfId="3" applyNumberFormat="1" applyFont="1">
      <alignment vertical="center"/>
    </xf>
  </cellXfs>
  <cellStyles count="4">
    <cellStyle name="百分比" xfId="3" builtinId="5"/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Q17" sqref="Q17"/>
    </sheetView>
  </sheetViews>
  <sheetFormatPr defaultColWidth="10" defaultRowHeight="14"/>
  <cols>
    <col min="1" max="1" width="5" customWidth="1"/>
    <col min="2" max="2" width="8" customWidth="1"/>
    <col min="3" max="3" width="45.6328125" customWidth="1"/>
    <col min="4" max="4" width="20.36328125" customWidth="1"/>
    <col min="5" max="5" width="4.26953125" customWidth="1"/>
    <col min="6" max="6" width="4.7265625" customWidth="1"/>
    <col min="7" max="7" width="5.7265625" customWidth="1"/>
    <col min="8" max="8" width="5.08984375" customWidth="1"/>
    <col min="10" max="10" width="19" customWidth="1"/>
    <col min="11" max="11" width="7.453125" customWidth="1"/>
    <col min="12" max="12" width="12.90625" customWidth="1"/>
    <col min="14" max="15" width="4.36328125" customWidth="1"/>
    <col min="16" max="16" width="5.6328125" customWidth="1"/>
    <col min="17" max="17" width="14.453125" customWidth="1"/>
    <col min="18" max="18" width="13.36328125" customWidth="1"/>
    <col min="19" max="19" width="6.90625" customWidth="1"/>
  </cols>
  <sheetData>
    <row r="1" spans="1:4" ht="40.5" customHeight="1">
      <c r="A1" s="1"/>
      <c r="B1" s="2"/>
      <c r="D1" s="1"/>
    </row>
    <row r="2" spans="1:4" ht="44.9" customHeight="1">
      <c r="B2" s="66" t="s">
        <v>0</v>
      </c>
      <c r="C2" s="66"/>
      <c r="D2" s="66"/>
    </row>
    <row r="3" spans="1:4" ht="33.65" customHeight="1">
      <c r="A3" s="62"/>
      <c r="B3" s="59" t="s">
        <v>1</v>
      </c>
      <c r="C3" s="59" t="s">
        <v>2</v>
      </c>
      <c r="D3" s="59" t="s">
        <v>3</v>
      </c>
    </row>
    <row r="4" spans="1:4" ht="32.65" customHeight="1">
      <c r="A4" s="10"/>
      <c r="B4" s="60">
        <v>1</v>
      </c>
      <c r="C4" s="63" t="s">
        <v>4</v>
      </c>
      <c r="D4" s="63"/>
    </row>
    <row r="5" spans="1:4" ht="32.65" customHeight="1">
      <c r="A5" s="10"/>
      <c r="B5" s="60">
        <v>2</v>
      </c>
      <c r="C5" s="63" t="s">
        <v>5</v>
      </c>
      <c r="D5" s="63"/>
    </row>
    <row r="6" spans="1:4" ht="32.65" customHeight="1">
      <c r="A6" s="10"/>
      <c r="B6" s="60">
        <v>3</v>
      </c>
      <c r="C6" s="63" t="s">
        <v>6</v>
      </c>
      <c r="D6" s="63"/>
    </row>
    <row r="7" spans="1:4" ht="32.65" customHeight="1">
      <c r="A7" s="10"/>
      <c r="B7" s="60">
        <v>4</v>
      </c>
      <c r="C7" s="63" t="s">
        <v>7</v>
      </c>
      <c r="D7" s="63"/>
    </row>
    <row r="8" spans="1:4" ht="32.65" customHeight="1">
      <c r="A8" s="10"/>
      <c r="B8" s="60">
        <v>5</v>
      </c>
      <c r="C8" s="63" t="s">
        <v>8</v>
      </c>
      <c r="D8" s="63"/>
    </row>
    <row r="9" spans="1:4" ht="32.65" customHeight="1">
      <c r="A9" s="10"/>
      <c r="B9" s="60">
        <v>6</v>
      </c>
      <c r="C9" s="63" t="s">
        <v>9</v>
      </c>
      <c r="D9" s="63"/>
    </row>
    <row r="10" spans="1:4" ht="32.65" customHeight="1">
      <c r="A10" s="10"/>
      <c r="B10" s="60">
        <v>7</v>
      </c>
      <c r="C10" s="63" t="s">
        <v>10</v>
      </c>
      <c r="D10" s="63"/>
    </row>
    <row r="11" spans="1:4" ht="32.65" customHeight="1">
      <c r="A11" s="10"/>
      <c r="B11" s="60">
        <v>8</v>
      </c>
      <c r="C11" s="63" t="s">
        <v>11</v>
      </c>
      <c r="D11" s="63"/>
    </row>
    <row r="12" spans="1:4" ht="32.65" customHeight="1">
      <c r="B12" s="60">
        <v>9</v>
      </c>
      <c r="C12" s="63" t="s">
        <v>12</v>
      </c>
      <c r="D12" s="63"/>
    </row>
    <row r="13" spans="1:4" ht="32.65" customHeight="1">
      <c r="B13" s="60">
        <v>10</v>
      </c>
      <c r="C13" s="63" t="s">
        <v>13</v>
      </c>
      <c r="D13" s="63"/>
    </row>
  </sheetData>
  <mergeCells count="1">
    <mergeCell ref="B2:D2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6" workbookViewId="0">
      <selection activeCell="H8" sqref="H8:I2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453125" customWidth="1"/>
    <col min="8" max="8" width="6" customWidth="1"/>
    <col min="9" max="9" width="6.453125" customWidth="1"/>
    <col min="10" max="10" width="25.26953125" customWidth="1"/>
    <col min="11" max="11" width="6.453125" customWidth="1"/>
    <col min="12" max="12" width="12.26953125" customWidth="1"/>
    <col min="13" max="13" width="8.26953125" customWidth="1"/>
    <col min="14" max="14" width="8.08984375" customWidth="1"/>
    <col min="15" max="15" width="7.90625" customWidth="1"/>
    <col min="16" max="16" width="6.26953125" customWidth="1"/>
    <col min="17" max="17" width="18.90625" customWidth="1"/>
    <col min="18" max="18" width="25.90625" customWidth="1"/>
    <col min="19" max="19" width="11.36328125" customWidth="1"/>
    <col min="20" max="20" width="9.7265625" customWidth="1"/>
  </cols>
  <sheetData>
    <row r="1" spans="1:19" ht="16.399999999999999" customHeight="1">
      <c r="S1" s="1" t="s">
        <v>199</v>
      </c>
    </row>
    <row r="2" spans="1:19" ht="42.25" customHeight="1">
      <c r="A2" s="90" t="s">
        <v>200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3.25" customHeight="1">
      <c r="A3" s="75" t="s">
        <v>201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6.39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Q4" s="71" t="s">
        <v>202</v>
      </c>
      <c r="R4" s="71"/>
      <c r="S4" s="71"/>
    </row>
    <row r="5" spans="1:19" ht="18.25" customHeight="1">
      <c r="A5" s="87" t="s">
        <v>188</v>
      </c>
      <c r="B5" s="87" t="s">
        <v>189</v>
      </c>
      <c r="C5" s="87" t="s">
        <v>203</v>
      </c>
      <c r="D5" s="87"/>
      <c r="E5" s="87"/>
      <c r="F5" s="87"/>
      <c r="G5" s="87"/>
      <c r="H5" s="87"/>
      <c r="I5" s="87"/>
      <c r="J5" s="87" t="s">
        <v>204</v>
      </c>
      <c r="K5" s="87" t="s">
        <v>205</v>
      </c>
      <c r="L5" s="87"/>
      <c r="M5" s="87"/>
      <c r="N5" s="87"/>
      <c r="O5" s="87"/>
      <c r="P5" s="87"/>
      <c r="Q5" s="87"/>
      <c r="R5" s="87"/>
      <c r="S5" s="87"/>
    </row>
    <row r="6" spans="1:19" ht="19" customHeight="1">
      <c r="A6" s="87"/>
      <c r="B6" s="87"/>
      <c r="C6" s="87" t="s">
        <v>206</v>
      </c>
      <c r="D6" s="87" t="s">
        <v>207</v>
      </c>
      <c r="E6" s="87"/>
      <c r="F6" s="87"/>
      <c r="G6" s="87"/>
      <c r="H6" s="87" t="s">
        <v>208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31.15" customHeight="1">
      <c r="A7" s="87"/>
      <c r="B7" s="87"/>
      <c r="C7" s="87"/>
      <c r="D7" s="11" t="s">
        <v>209</v>
      </c>
      <c r="E7" s="11" t="s">
        <v>210</v>
      </c>
      <c r="F7" s="11" t="s">
        <v>211</v>
      </c>
      <c r="G7" s="11" t="s">
        <v>212</v>
      </c>
      <c r="H7" s="11" t="s">
        <v>80</v>
      </c>
      <c r="I7" s="11" t="s">
        <v>81</v>
      </c>
      <c r="J7" s="87"/>
      <c r="K7" s="11" t="s">
        <v>213</v>
      </c>
      <c r="L7" s="11" t="s">
        <v>214</v>
      </c>
      <c r="M7" s="11" t="s">
        <v>215</v>
      </c>
      <c r="N7" s="11" t="s">
        <v>216</v>
      </c>
      <c r="O7" s="11" t="s">
        <v>217</v>
      </c>
      <c r="P7" s="11" t="s">
        <v>218</v>
      </c>
      <c r="Q7" s="11" t="s">
        <v>219</v>
      </c>
      <c r="R7" s="11" t="s">
        <v>220</v>
      </c>
      <c r="S7" s="11" t="s">
        <v>3</v>
      </c>
    </row>
    <row r="8" spans="1:19" ht="19.899999999999999" customHeight="1">
      <c r="A8" s="89" t="s">
        <v>221</v>
      </c>
      <c r="B8" s="89" t="s">
        <v>77</v>
      </c>
      <c r="C8" s="88">
        <v>3223.5029049999998</v>
      </c>
      <c r="D8" s="88">
        <v>3223.5029049999998</v>
      </c>
      <c r="E8" s="88"/>
      <c r="F8" s="88"/>
      <c r="G8" s="88"/>
      <c r="H8" s="88">
        <v>2562.7430549999999</v>
      </c>
      <c r="I8" s="88">
        <v>660.75985000000003</v>
      </c>
      <c r="J8" s="89" t="s">
        <v>222</v>
      </c>
      <c r="K8" s="86" t="s">
        <v>223</v>
      </c>
      <c r="L8" s="86" t="s">
        <v>224</v>
      </c>
      <c r="M8" s="7" t="s">
        <v>225</v>
      </c>
      <c r="N8" s="7"/>
      <c r="O8" s="7" t="s">
        <v>226</v>
      </c>
      <c r="P8" s="7" t="s">
        <v>227</v>
      </c>
      <c r="Q8" s="7" t="s">
        <v>228</v>
      </c>
      <c r="R8" s="7" t="s">
        <v>229</v>
      </c>
      <c r="S8" s="7"/>
    </row>
    <row r="9" spans="1:19" ht="19.5" customHeight="1">
      <c r="A9" s="89"/>
      <c r="B9" s="89"/>
      <c r="C9" s="88"/>
      <c r="D9" s="88"/>
      <c r="E9" s="88"/>
      <c r="F9" s="88"/>
      <c r="G9" s="88"/>
      <c r="H9" s="88"/>
      <c r="I9" s="88"/>
      <c r="J9" s="89"/>
      <c r="K9" s="86"/>
      <c r="L9" s="86"/>
      <c r="M9" s="7" t="s">
        <v>230</v>
      </c>
      <c r="N9" s="7"/>
      <c r="O9" s="7" t="s">
        <v>231</v>
      </c>
      <c r="P9" s="7" t="s">
        <v>232</v>
      </c>
      <c r="Q9" s="7" t="s">
        <v>233</v>
      </c>
      <c r="R9" s="7" t="s">
        <v>234</v>
      </c>
      <c r="S9" s="7"/>
    </row>
    <row r="10" spans="1:19" ht="19.899999999999999" customHeight="1">
      <c r="A10" s="89"/>
      <c r="B10" s="89"/>
      <c r="C10" s="88"/>
      <c r="D10" s="88"/>
      <c r="E10" s="88"/>
      <c r="F10" s="88"/>
      <c r="G10" s="88"/>
      <c r="H10" s="88"/>
      <c r="I10" s="88"/>
      <c r="J10" s="89"/>
      <c r="K10" s="86"/>
      <c r="L10" s="86" t="s">
        <v>235</v>
      </c>
      <c r="M10" s="7" t="s">
        <v>236</v>
      </c>
      <c r="N10" s="7"/>
      <c r="O10" s="7" t="s">
        <v>226</v>
      </c>
      <c r="P10" s="7" t="s">
        <v>227</v>
      </c>
      <c r="Q10" s="7" t="s">
        <v>237</v>
      </c>
      <c r="R10" s="7" t="s">
        <v>238</v>
      </c>
      <c r="S10" s="7"/>
    </row>
    <row r="11" spans="1:19" ht="19" customHeight="1">
      <c r="A11" s="89"/>
      <c r="B11" s="89"/>
      <c r="C11" s="88"/>
      <c r="D11" s="88"/>
      <c r="E11" s="88"/>
      <c r="F11" s="88"/>
      <c r="G11" s="88"/>
      <c r="H11" s="88"/>
      <c r="I11" s="88"/>
      <c r="J11" s="89"/>
      <c r="K11" s="86"/>
      <c r="L11" s="86"/>
      <c r="M11" s="7" t="s">
        <v>239</v>
      </c>
      <c r="N11" s="7"/>
      <c r="O11" s="7" t="s">
        <v>226</v>
      </c>
      <c r="P11" s="7" t="s">
        <v>227</v>
      </c>
      <c r="Q11" s="7" t="s">
        <v>240</v>
      </c>
      <c r="R11" s="7" t="s">
        <v>241</v>
      </c>
      <c r="S11" s="7"/>
    </row>
    <row r="12" spans="1:19" ht="19" customHeight="1">
      <c r="A12" s="89"/>
      <c r="B12" s="89"/>
      <c r="C12" s="88"/>
      <c r="D12" s="88"/>
      <c r="E12" s="88"/>
      <c r="F12" s="88"/>
      <c r="G12" s="88"/>
      <c r="H12" s="88"/>
      <c r="I12" s="88"/>
      <c r="J12" s="89"/>
      <c r="K12" s="86"/>
      <c r="L12" s="86"/>
      <c r="M12" s="7" t="s">
        <v>242</v>
      </c>
      <c r="N12" s="7"/>
      <c r="O12" s="7" t="s">
        <v>226</v>
      </c>
      <c r="P12" s="7" t="s">
        <v>227</v>
      </c>
      <c r="Q12" s="7" t="s">
        <v>243</v>
      </c>
      <c r="R12" s="7" t="s">
        <v>244</v>
      </c>
      <c r="S12" s="7"/>
    </row>
    <row r="13" spans="1:19" ht="19.5" customHeight="1">
      <c r="A13" s="89"/>
      <c r="B13" s="89"/>
      <c r="C13" s="88"/>
      <c r="D13" s="88"/>
      <c r="E13" s="88"/>
      <c r="F13" s="88"/>
      <c r="G13" s="88"/>
      <c r="H13" s="88"/>
      <c r="I13" s="88"/>
      <c r="J13" s="89"/>
      <c r="K13" s="86"/>
      <c r="L13" s="12" t="s">
        <v>245</v>
      </c>
      <c r="M13" s="7" t="s">
        <v>246</v>
      </c>
      <c r="N13" s="7"/>
      <c r="O13" s="7" t="s">
        <v>247</v>
      </c>
      <c r="P13" s="7" t="s">
        <v>248</v>
      </c>
      <c r="Q13" s="7" t="s">
        <v>246</v>
      </c>
      <c r="R13" s="7" t="s">
        <v>249</v>
      </c>
      <c r="S13" s="7"/>
    </row>
    <row r="14" spans="1:19" ht="19" customHeight="1">
      <c r="A14" s="89"/>
      <c r="B14" s="89"/>
      <c r="C14" s="88"/>
      <c r="D14" s="88"/>
      <c r="E14" s="88"/>
      <c r="F14" s="88"/>
      <c r="G14" s="88"/>
      <c r="H14" s="88"/>
      <c r="I14" s="88"/>
      <c r="J14" s="89"/>
      <c r="K14" s="86"/>
      <c r="L14" s="12" t="s">
        <v>250</v>
      </c>
      <c r="M14" s="7" t="s">
        <v>251</v>
      </c>
      <c r="N14" s="7"/>
      <c r="O14" s="7" t="s">
        <v>226</v>
      </c>
      <c r="P14" s="7" t="s">
        <v>227</v>
      </c>
      <c r="Q14" s="7" t="s">
        <v>252</v>
      </c>
      <c r="R14" s="7" t="s">
        <v>253</v>
      </c>
      <c r="S14" s="7"/>
    </row>
    <row r="15" spans="1:19" ht="18.25" customHeight="1">
      <c r="A15" s="89"/>
      <c r="B15" s="89"/>
      <c r="C15" s="88"/>
      <c r="D15" s="88"/>
      <c r="E15" s="88"/>
      <c r="F15" s="88"/>
      <c r="G15" s="88"/>
      <c r="H15" s="88"/>
      <c r="I15" s="88"/>
      <c r="J15" s="89"/>
      <c r="K15" s="86" t="s">
        <v>254</v>
      </c>
      <c r="L15" s="12" t="s">
        <v>255</v>
      </c>
      <c r="M15" s="7" t="s">
        <v>256</v>
      </c>
      <c r="N15" s="7"/>
      <c r="O15" s="7" t="s">
        <v>256</v>
      </c>
      <c r="P15" s="7" t="s">
        <v>256</v>
      </c>
      <c r="Q15" s="7" t="s">
        <v>256</v>
      </c>
      <c r="R15" s="7" t="s">
        <v>256</v>
      </c>
      <c r="S15" s="7"/>
    </row>
    <row r="16" spans="1:19" ht="19.5" customHeight="1">
      <c r="A16" s="89"/>
      <c r="B16" s="89"/>
      <c r="C16" s="88"/>
      <c r="D16" s="88"/>
      <c r="E16" s="88"/>
      <c r="F16" s="88"/>
      <c r="G16" s="88"/>
      <c r="H16" s="88"/>
      <c r="I16" s="88"/>
      <c r="J16" s="89"/>
      <c r="K16" s="86"/>
      <c r="L16" s="86" t="s">
        <v>257</v>
      </c>
      <c r="M16" s="7" t="s">
        <v>258</v>
      </c>
      <c r="N16" s="7"/>
      <c r="O16" s="7" t="s">
        <v>226</v>
      </c>
      <c r="P16" s="7" t="s">
        <v>227</v>
      </c>
      <c r="Q16" s="7" t="s">
        <v>258</v>
      </c>
      <c r="R16" s="7" t="s">
        <v>253</v>
      </c>
      <c r="S16" s="7"/>
    </row>
    <row r="17" spans="1:19" ht="19.5" customHeight="1">
      <c r="A17" s="89"/>
      <c r="B17" s="89"/>
      <c r="C17" s="88"/>
      <c r="D17" s="88"/>
      <c r="E17" s="88"/>
      <c r="F17" s="88"/>
      <c r="G17" s="88"/>
      <c r="H17" s="88"/>
      <c r="I17" s="88"/>
      <c r="J17" s="89"/>
      <c r="K17" s="86"/>
      <c r="L17" s="86"/>
      <c r="M17" s="7" t="s">
        <v>259</v>
      </c>
      <c r="N17" s="7"/>
      <c r="O17" s="7" t="s">
        <v>226</v>
      </c>
      <c r="P17" s="7" t="s">
        <v>227</v>
      </c>
      <c r="Q17" s="7" t="s">
        <v>260</v>
      </c>
      <c r="R17" s="7" t="s">
        <v>253</v>
      </c>
      <c r="S17" s="7"/>
    </row>
    <row r="18" spans="1:19" ht="19.5" customHeight="1">
      <c r="A18" s="89"/>
      <c r="B18" s="89"/>
      <c r="C18" s="88"/>
      <c r="D18" s="88"/>
      <c r="E18" s="88"/>
      <c r="F18" s="88"/>
      <c r="G18" s="88"/>
      <c r="H18" s="88"/>
      <c r="I18" s="88"/>
      <c r="J18" s="89"/>
      <c r="K18" s="86"/>
      <c r="L18" s="86"/>
      <c r="M18" s="7" t="s">
        <v>261</v>
      </c>
      <c r="N18" s="7"/>
      <c r="O18" s="7" t="s">
        <v>226</v>
      </c>
      <c r="P18" s="7" t="s">
        <v>227</v>
      </c>
      <c r="Q18" s="7" t="s">
        <v>262</v>
      </c>
      <c r="R18" s="7" t="s">
        <v>253</v>
      </c>
      <c r="S18" s="7"/>
    </row>
    <row r="19" spans="1:19" ht="19.5" customHeight="1">
      <c r="A19" s="89"/>
      <c r="B19" s="89"/>
      <c r="C19" s="88"/>
      <c r="D19" s="88"/>
      <c r="E19" s="88"/>
      <c r="F19" s="88"/>
      <c r="G19" s="88"/>
      <c r="H19" s="88"/>
      <c r="I19" s="88"/>
      <c r="J19" s="89"/>
      <c r="K19" s="86"/>
      <c r="L19" s="12" t="s">
        <v>263</v>
      </c>
      <c r="M19" s="7" t="s">
        <v>256</v>
      </c>
      <c r="N19" s="7"/>
      <c r="O19" s="7" t="s">
        <v>256</v>
      </c>
      <c r="P19" s="7" t="s">
        <v>256</v>
      </c>
      <c r="Q19" s="7" t="s">
        <v>256</v>
      </c>
      <c r="R19" s="7" t="s">
        <v>256</v>
      </c>
      <c r="S19" s="7"/>
    </row>
    <row r="20" spans="1:19" ht="19.5" customHeight="1">
      <c r="A20" s="89"/>
      <c r="B20" s="89"/>
      <c r="C20" s="88"/>
      <c r="D20" s="88"/>
      <c r="E20" s="88"/>
      <c r="F20" s="88"/>
      <c r="G20" s="88"/>
      <c r="H20" s="88"/>
      <c r="I20" s="88"/>
      <c r="J20" s="89"/>
      <c r="K20" s="86"/>
      <c r="L20" s="12" t="s">
        <v>264</v>
      </c>
      <c r="M20" s="7" t="s">
        <v>256</v>
      </c>
      <c r="N20" s="7"/>
      <c r="O20" s="7" t="s">
        <v>256</v>
      </c>
      <c r="P20" s="7" t="s">
        <v>256</v>
      </c>
      <c r="Q20" s="7" t="s">
        <v>256</v>
      </c>
      <c r="R20" s="7" t="s">
        <v>256</v>
      </c>
      <c r="S20" s="7"/>
    </row>
    <row r="21" spans="1:19" ht="19.899999999999999" customHeight="1">
      <c r="A21" s="89"/>
      <c r="B21" s="89"/>
      <c r="C21" s="88"/>
      <c r="D21" s="88"/>
      <c r="E21" s="88"/>
      <c r="F21" s="88"/>
      <c r="G21" s="88"/>
      <c r="H21" s="88"/>
      <c r="I21" s="88"/>
      <c r="J21" s="89"/>
      <c r="K21" s="12" t="s">
        <v>265</v>
      </c>
      <c r="L21" s="12" t="s">
        <v>266</v>
      </c>
      <c r="M21" s="7" t="s">
        <v>267</v>
      </c>
      <c r="N21" s="7"/>
      <c r="O21" s="7" t="s">
        <v>226</v>
      </c>
      <c r="P21" s="7" t="s">
        <v>227</v>
      </c>
      <c r="Q21" s="7" t="s">
        <v>268</v>
      </c>
      <c r="R21" s="7" t="s">
        <v>253</v>
      </c>
      <c r="S21" s="7"/>
    </row>
    <row r="22" spans="1:19" ht="16.399999999999999" customHeight="1"/>
    <row r="23" spans="1:19" ht="16.399999999999999" customHeight="1"/>
    <row r="24" spans="1:19" ht="16.399999999999999" customHeight="1"/>
    <row r="25" spans="1:19" ht="16.399999999999999" customHeight="1"/>
    <row r="26" spans="1:19" ht="16.399999999999999" customHeight="1"/>
    <row r="27" spans="1:19" ht="16.399999999999999" customHeight="1"/>
    <row r="28" spans="1:19" ht="16.399999999999999" customHeight="1"/>
    <row r="29" spans="1:19" ht="16.399999999999999" customHeight="1"/>
    <row r="30" spans="1:19" ht="16.399999999999999" customHeight="1"/>
    <row r="31" spans="1:19" ht="16.399999999999999" customHeight="1"/>
    <row r="32" spans="1:19" ht="16.399999999999999" customHeight="1"/>
    <row r="33" spans="6:6" ht="16.399999999999999" customHeight="1">
      <c r="F33" s="1" t="s">
        <v>269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L8:L9"/>
    <mergeCell ref="L10:L12"/>
    <mergeCell ref="L16:L18"/>
    <mergeCell ref="K5:S6"/>
    <mergeCell ref="I8:I21"/>
    <mergeCell ref="J5:J7"/>
    <mergeCell ref="J8:J21"/>
    <mergeCell ref="K8:K14"/>
    <mergeCell ref="K15:K20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B7" sqref="B7:B16"/>
    </sheetView>
  </sheetViews>
  <sheetFormatPr defaultColWidth="10" defaultRowHeight="14"/>
  <cols>
    <col min="1" max="1" width="6.7265625" customWidth="1"/>
    <col min="2" max="2" width="15.08984375" customWidth="1"/>
    <col min="3" max="3" width="8.453125" customWidth="1"/>
    <col min="4" max="4" width="12.26953125" customWidth="1"/>
    <col min="5" max="5" width="8.36328125" customWidth="1"/>
    <col min="6" max="6" width="8.453125" customWidth="1"/>
    <col min="7" max="7" width="12" customWidth="1"/>
    <col min="8" max="8" width="21.6328125" customWidth="1"/>
    <col min="9" max="9" width="11.08984375" customWidth="1"/>
    <col min="10" max="10" width="11.453125" customWidth="1"/>
    <col min="11" max="11" width="9.26953125" customWidth="1"/>
    <col min="12" max="12" width="9.7265625" customWidth="1"/>
    <col min="13" max="13" width="15.26953125" customWidth="1"/>
    <col min="14" max="18" width="9.7265625" customWidth="1"/>
  </cols>
  <sheetData>
    <row r="1" spans="1:13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 t="s">
        <v>270</v>
      </c>
    </row>
    <row r="2" spans="1:13" ht="37.9" customHeight="1">
      <c r="A2" s="1"/>
      <c r="B2" s="1"/>
      <c r="C2" s="66" t="s">
        <v>271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65" customHeight="1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 t="s">
        <v>202</v>
      </c>
      <c r="M3" s="71"/>
    </row>
    <row r="4" spans="1:13" ht="33.65" customHeight="1">
      <c r="A4" s="69" t="s">
        <v>272</v>
      </c>
      <c r="B4" s="69" t="s">
        <v>273</v>
      </c>
      <c r="C4" s="69" t="s">
        <v>206</v>
      </c>
      <c r="D4" s="69" t="s">
        <v>274</v>
      </c>
      <c r="E4" s="69" t="s">
        <v>275</v>
      </c>
      <c r="F4" s="69"/>
      <c r="G4" s="69"/>
      <c r="H4" s="69"/>
      <c r="I4" s="69"/>
      <c r="J4" s="69"/>
      <c r="K4" s="69"/>
      <c r="L4" s="69"/>
      <c r="M4" s="69"/>
    </row>
    <row r="5" spans="1:13" ht="36.25" customHeight="1">
      <c r="A5" s="69"/>
      <c r="B5" s="69"/>
      <c r="C5" s="69"/>
      <c r="D5" s="69"/>
      <c r="E5" s="3" t="s">
        <v>213</v>
      </c>
      <c r="F5" s="3" t="s">
        <v>214</v>
      </c>
      <c r="G5" s="3" t="s">
        <v>215</v>
      </c>
      <c r="H5" s="3" t="s">
        <v>217</v>
      </c>
      <c r="I5" s="3" t="s">
        <v>276</v>
      </c>
      <c r="J5" s="3" t="s">
        <v>277</v>
      </c>
      <c r="K5" s="3" t="s">
        <v>278</v>
      </c>
      <c r="L5" s="3" t="s">
        <v>216</v>
      </c>
      <c r="M5" s="3" t="s">
        <v>3</v>
      </c>
    </row>
    <row r="6" spans="1:13" ht="28.5" customHeight="1">
      <c r="A6" s="4" t="s">
        <v>221</v>
      </c>
      <c r="B6" s="4" t="s">
        <v>77</v>
      </c>
      <c r="C6" s="5">
        <v>660.75985000000003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43.15" customHeight="1">
      <c r="A7" s="89" t="s">
        <v>78</v>
      </c>
      <c r="B7" s="89" t="s">
        <v>279</v>
      </c>
      <c r="C7" s="88">
        <v>521.75985000000003</v>
      </c>
      <c r="D7" s="89" t="s">
        <v>280</v>
      </c>
      <c r="E7" s="91" t="s">
        <v>250</v>
      </c>
      <c r="F7" s="7" t="s">
        <v>281</v>
      </c>
      <c r="G7" s="7" t="s">
        <v>282</v>
      </c>
      <c r="H7" s="7" t="s">
        <v>283</v>
      </c>
      <c r="I7" s="7" t="s">
        <v>282</v>
      </c>
      <c r="J7" s="7" t="s">
        <v>284</v>
      </c>
      <c r="K7" s="7" t="s">
        <v>285</v>
      </c>
      <c r="L7" s="7" t="s">
        <v>286</v>
      </c>
      <c r="M7" s="7"/>
    </row>
    <row r="8" spans="1:13" ht="43.15" customHeight="1">
      <c r="A8" s="89"/>
      <c r="B8" s="89"/>
      <c r="C8" s="88"/>
      <c r="D8" s="89"/>
      <c r="E8" s="91"/>
      <c r="F8" s="7" t="s">
        <v>287</v>
      </c>
      <c r="G8" s="7" t="s">
        <v>256</v>
      </c>
      <c r="H8" s="7" t="s">
        <v>256</v>
      </c>
      <c r="I8" s="7" t="s">
        <v>256</v>
      </c>
      <c r="J8" s="7" t="s">
        <v>284</v>
      </c>
      <c r="K8" s="7" t="s">
        <v>256</v>
      </c>
      <c r="L8" s="7" t="s">
        <v>288</v>
      </c>
      <c r="M8" s="7"/>
    </row>
    <row r="9" spans="1:13" ht="43.15" customHeight="1">
      <c r="A9" s="89"/>
      <c r="B9" s="89"/>
      <c r="C9" s="88"/>
      <c r="D9" s="89"/>
      <c r="E9" s="91"/>
      <c r="F9" s="7" t="s">
        <v>289</v>
      </c>
      <c r="G9" s="7" t="s">
        <v>256</v>
      </c>
      <c r="H9" s="7" t="s">
        <v>256</v>
      </c>
      <c r="I9" s="7" t="s">
        <v>256</v>
      </c>
      <c r="J9" s="7" t="s">
        <v>284</v>
      </c>
      <c r="K9" s="7" t="s">
        <v>256</v>
      </c>
      <c r="L9" s="7" t="s">
        <v>288</v>
      </c>
      <c r="M9" s="7"/>
    </row>
    <row r="10" spans="1:13" ht="43.15" customHeight="1">
      <c r="A10" s="89"/>
      <c r="B10" s="89"/>
      <c r="C10" s="88"/>
      <c r="D10" s="89"/>
      <c r="E10" s="91" t="s">
        <v>223</v>
      </c>
      <c r="F10" s="7" t="s">
        <v>290</v>
      </c>
      <c r="G10" s="7" t="s">
        <v>280</v>
      </c>
      <c r="H10" s="7" t="s">
        <v>291</v>
      </c>
      <c r="I10" s="7" t="s">
        <v>291</v>
      </c>
      <c r="J10" s="7" t="s">
        <v>284</v>
      </c>
      <c r="K10" s="7" t="s">
        <v>292</v>
      </c>
      <c r="L10" s="7" t="s">
        <v>288</v>
      </c>
      <c r="M10" s="7"/>
    </row>
    <row r="11" spans="1:13" ht="43.15" customHeight="1">
      <c r="A11" s="89"/>
      <c r="B11" s="89"/>
      <c r="C11" s="88"/>
      <c r="D11" s="89"/>
      <c r="E11" s="91"/>
      <c r="F11" s="7" t="s">
        <v>293</v>
      </c>
      <c r="G11" s="7" t="s">
        <v>294</v>
      </c>
      <c r="H11" s="7" t="s">
        <v>291</v>
      </c>
      <c r="I11" s="7" t="s">
        <v>295</v>
      </c>
      <c r="J11" s="7" t="s">
        <v>284</v>
      </c>
      <c r="K11" s="7" t="s">
        <v>296</v>
      </c>
      <c r="L11" s="7" t="s">
        <v>288</v>
      </c>
      <c r="M11" s="7"/>
    </row>
    <row r="12" spans="1:13" ht="43.15" customHeight="1">
      <c r="A12" s="89"/>
      <c r="B12" s="89"/>
      <c r="C12" s="88"/>
      <c r="D12" s="89"/>
      <c r="E12" s="91"/>
      <c r="F12" s="7" t="s">
        <v>297</v>
      </c>
      <c r="G12" s="7" t="s">
        <v>294</v>
      </c>
      <c r="H12" s="7" t="s">
        <v>291</v>
      </c>
      <c r="I12" s="7" t="s">
        <v>291</v>
      </c>
      <c r="J12" s="7" t="s">
        <v>284</v>
      </c>
      <c r="K12" s="7" t="s">
        <v>291</v>
      </c>
      <c r="L12" s="7" t="s">
        <v>288</v>
      </c>
      <c r="M12" s="7"/>
    </row>
    <row r="13" spans="1:13" ht="43.15" customHeight="1">
      <c r="A13" s="89"/>
      <c r="B13" s="89"/>
      <c r="C13" s="88"/>
      <c r="D13" s="89"/>
      <c r="E13" s="6" t="s">
        <v>265</v>
      </c>
      <c r="F13" s="7" t="s">
        <v>266</v>
      </c>
      <c r="G13" s="7" t="s">
        <v>298</v>
      </c>
      <c r="H13" s="7" t="s">
        <v>299</v>
      </c>
      <c r="I13" s="7" t="s">
        <v>300</v>
      </c>
      <c r="J13" s="7" t="s">
        <v>284</v>
      </c>
      <c r="K13" s="7" t="s">
        <v>301</v>
      </c>
      <c r="L13" s="7" t="s">
        <v>302</v>
      </c>
      <c r="M13" s="7"/>
    </row>
    <row r="14" spans="1:13" ht="43.15" customHeight="1">
      <c r="A14" s="89"/>
      <c r="B14" s="89"/>
      <c r="C14" s="88"/>
      <c r="D14" s="89"/>
      <c r="E14" s="91" t="s">
        <v>303</v>
      </c>
      <c r="F14" s="7" t="s">
        <v>255</v>
      </c>
      <c r="G14" s="7" t="s">
        <v>256</v>
      </c>
      <c r="H14" s="7" t="s">
        <v>256</v>
      </c>
      <c r="I14" s="7" t="s">
        <v>256</v>
      </c>
      <c r="J14" s="7" t="s">
        <v>284</v>
      </c>
      <c r="K14" s="7" t="s">
        <v>256</v>
      </c>
      <c r="L14" s="7" t="s">
        <v>288</v>
      </c>
      <c r="M14" s="7"/>
    </row>
    <row r="15" spans="1:13" ht="43.15" customHeight="1">
      <c r="A15" s="89"/>
      <c r="B15" s="89"/>
      <c r="C15" s="88"/>
      <c r="D15" s="89"/>
      <c r="E15" s="91"/>
      <c r="F15" s="7" t="s">
        <v>257</v>
      </c>
      <c r="G15" s="7" t="s">
        <v>304</v>
      </c>
      <c r="H15" s="7" t="s">
        <v>305</v>
      </c>
      <c r="I15" s="7" t="s">
        <v>305</v>
      </c>
      <c r="J15" s="7" t="s">
        <v>284</v>
      </c>
      <c r="K15" s="7" t="s">
        <v>256</v>
      </c>
      <c r="L15" s="7" t="s">
        <v>288</v>
      </c>
      <c r="M15" s="7"/>
    </row>
    <row r="16" spans="1:13" ht="43.15" customHeight="1">
      <c r="A16" s="89"/>
      <c r="B16" s="89"/>
      <c r="C16" s="88"/>
      <c r="D16" s="89"/>
      <c r="E16" s="91"/>
      <c r="F16" s="7" t="s">
        <v>263</v>
      </c>
      <c r="G16" s="7" t="s">
        <v>256</v>
      </c>
      <c r="H16" s="7" t="s">
        <v>256</v>
      </c>
      <c r="I16" s="7" t="s">
        <v>256</v>
      </c>
      <c r="J16" s="7" t="s">
        <v>284</v>
      </c>
      <c r="K16" s="7" t="s">
        <v>256</v>
      </c>
      <c r="L16" s="7" t="s">
        <v>288</v>
      </c>
      <c r="M16" s="7"/>
    </row>
    <row r="17" spans="1:13" ht="43.15" customHeight="1">
      <c r="A17" s="89" t="s">
        <v>78</v>
      </c>
      <c r="B17" s="89" t="s">
        <v>306</v>
      </c>
      <c r="C17" s="88">
        <v>127</v>
      </c>
      <c r="D17" s="89" t="s">
        <v>307</v>
      </c>
      <c r="E17" s="91" t="s">
        <v>250</v>
      </c>
      <c r="F17" s="7" t="s">
        <v>281</v>
      </c>
      <c r="G17" s="7" t="s">
        <v>282</v>
      </c>
      <c r="H17" s="7" t="s">
        <v>308</v>
      </c>
      <c r="I17" s="7" t="s">
        <v>282</v>
      </c>
      <c r="J17" s="7" t="s">
        <v>309</v>
      </c>
      <c r="K17" s="7" t="s">
        <v>285</v>
      </c>
      <c r="L17" s="7" t="s">
        <v>286</v>
      </c>
      <c r="M17" s="7"/>
    </row>
    <row r="18" spans="1:13" ht="43.15" customHeight="1">
      <c r="A18" s="89"/>
      <c r="B18" s="89"/>
      <c r="C18" s="88"/>
      <c r="D18" s="89"/>
      <c r="E18" s="91"/>
      <c r="F18" s="7" t="s">
        <v>287</v>
      </c>
      <c r="G18" s="7" t="s">
        <v>256</v>
      </c>
      <c r="H18" s="7" t="s">
        <v>256</v>
      </c>
      <c r="I18" s="7" t="s">
        <v>256</v>
      </c>
      <c r="J18" s="7" t="s">
        <v>309</v>
      </c>
      <c r="K18" s="7" t="s">
        <v>256</v>
      </c>
      <c r="L18" s="7" t="s">
        <v>288</v>
      </c>
      <c r="M18" s="7"/>
    </row>
    <row r="19" spans="1:13" ht="43.15" customHeight="1">
      <c r="A19" s="89"/>
      <c r="B19" s="89"/>
      <c r="C19" s="88"/>
      <c r="D19" s="89"/>
      <c r="E19" s="91"/>
      <c r="F19" s="7" t="s">
        <v>289</v>
      </c>
      <c r="G19" s="7" t="s">
        <v>256</v>
      </c>
      <c r="H19" s="7" t="s">
        <v>256</v>
      </c>
      <c r="I19" s="7" t="s">
        <v>256</v>
      </c>
      <c r="J19" s="7" t="s">
        <v>309</v>
      </c>
      <c r="K19" s="7" t="s">
        <v>256</v>
      </c>
      <c r="L19" s="7" t="s">
        <v>288</v>
      </c>
      <c r="M19" s="7"/>
    </row>
    <row r="20" spans="1:13" ht="43.15" customHeight="1">
      <c r="A20" s="89"/>
      <c r="B20" s="89"/>
      <c r="C20" s="88"/>
      <c r="D20" s="89"/>
      <c r="E20" s="91" t="s">
        <v>223</v>
      </c>
      <c r="F20" s="7" t="s">
        <v>290</v>
      </c>
      <c r="G20" s="7" t="s">
        <v>310</v>
      </c>
      <c r="H20" s="7" t="s">
        <v>311</v>
      </c>
      <c r="I20" s="7" t="s">
        <v>233</v>
      </c>
      <c r="J20" s="7" t="s">
        <v>309</v>
      </c>
      <c r="K20" s="7" t="s">
        <v>232</v>
      </c>
      <c r="L20" s="7" t="s">
        <v>286</v>
      </c>
      <c r="M20" s="7"/>
    </row>
    <row r="21" spans="1:13" ht="43.15" customHeight="1">
      <c r="A21" s="89"/>
      <c r="B21" s="89"/>
      <c r="C21" s="88"/>
      <c r="D21" s="89"/>
      <c r="E21" s="91"/>
      <c r="F21" s="7" t="s">
        <v>297</v>
      </c>
      <c r="G21" s="7" t="s">
        <v>294</v>
      </c>
      <c r="H21" s="7" t="s">
        <v>291</v>
      </c>
      <c r="I21" s="7" t="s">
        <v>291</v>
      </c>
      <c r="J21" s="7" t="s">
        <v>309</v>
      </c>
      <c r="K21" s="7" t="s">
        <v>312</v>
      </c>
      <c r="L21" s="7" t="s">
        <v>288</v>
      </c>
      <c r="M21" s="7"/>
    </row>
    <row r="22" spans="1:13" ht="43.15" customHeight="1">
      <c r="A22" s="89"/>
      <c r="B22" s="89"/>
      <c r="C22" s="88"/>
      <c r="D22" s="89"/>
      <c r="E22" s="91"/>
      <c r="F22" s="7" t="s">
        <v>293</v>
      </c>
      <c r="G22" s="7" t="s">
        <v>294</v>
      </c>
      <c r="H22" s="7" t="s">
        <v>291</v>
      </c>
      <c r="I22" s="7" t="s">
        <v>295</v>
      </c>
      <c r="J22" s="7" t="s">
        <v>309</v>
      </c>
      <c r="K22" s="7" t="s">
        <v>291</v>
      </c>
      <c r="L22" s="7" t="s">
        <v>288</v>
      </c>
      <c r="M22" s="7"/>
    </row>
    <row r="23" spans="1:13" ht="43.15" customHeight="1">
      <c r="A23" s="89"/>
      <c r="B23" s="89"/>
      <c r="C23" s="88"/>
      <c r="D23" s="89"/>
      <c r="E23" s="91" t="s">
        <v>303</v>
      </c>
      <c r="F23" s="7" t="s">
        <v>255</v>
      </c>
      <c r="G23" s="7" t="s">
        <v>256</v>
      </c>
      <c r="H23" s="7" t="s">
        <v>256</v>
      </c>
      <c r="I23" s="7" t="s">
        <v>256</v>
      </c>
      <c r="J23" s="7" t="s">
        <v>309</v>
      </c>
      <c r="K23" s="7" t="s">
        <v>256</v>
      </c>
      <c r="L23" s="7" t="s">
        <v>288</v>
      </c>
      <c r="M23" s="7"/>
    </row>
    <row r="24" spans="1:13" ht="43.15" customHeight="1">
      <c r="A24" s="89"/>
      <c r="B24" s="89"/>
      <c r="C24" s="88"/>
      <c r="D24" s="89"/>
      <c r="E24" s="91"/>
      <c r="F24" s="7" t="s">
        <v>257</v>
      </c>
      <c r="G24" s="7" t="s">
        <v>313</v>
      </c>
      <c r="H24" s="7" t="s">
        <v>305</v>
      </c>
      <c r="I24" s="7" t="s">
        <v>305</v>
      </c>
      <c r="J24" s="7" t="s">
        <v>309</v>
      </c>
      <c r="K24" s="7" t="s">
        <v>256</v>
      </c>
      <c r="L24" s="7" t="s">
        <v>288</v>
      </c>
      <c r="M24" s="7"/>
    </row>
    <row r="25" spans="1:13" ht="43.15" customHeight="1">
      <c r="A25" s="89"/>
      <c r="B25" s="89"/>
      <c r="C25" s="88"/>
      <c r="D25" s="89"/>
      <c r="E25" s="91"/>
      <c r="F25" s="7" t="s">
        <v>263</v>
      </c>
      <c r="G25" s="7" t="s">
        <v>256</v>
      </c>
      <c r="H25" s="7" t="s">
        <v>256</v>
      </c>
      <c r="I25" s="7" t="s">
        <v>256</v>
      </c>
      <c r="J25" s="7" t="s">
        <v>309</v>
      </c>
      <c r="K25" s="7" t="s">
        <v>256</v>
      </c>
      <c r="L25" s="7" t="s">
        <v>288</v>
      </c>
      <c r="M25" s="7"/>
    </row>
    <row r="26" spans="1:13" ht="43.15" customHeight="1">
      <c r="A26" s="89"/>
      <c r="B26" s="89"/>
      <c r="C26" s="88"/>
      <c r="D26" s="89"/>
      <c r="E26" s="6" t="s">
        <v>265</v>
      </c>
      <c r="F26" s="7" t="s">
        <v>266</v>
      </c>
      <c r="G26" s="7" t="s">
        <v>314</v>
      </c>
      <c r="H26" s="7" t="s">
        <v>299</v>
      </c>
      <c r="I26" s="7" t="s">
        <v>300</v>
      </c>
      <c r="J26" s="7" t="s">
        <v>309</v>
      </c>
      <c r="K26" s="7" t="s">
        <v>301</v>
      </c>
      <c r="L26" s="7" t="s">
        <v>302</v>
      </c>
      <c r="M26" s="7"/>
    </row>
    <row r="27" spans="1:13" ht="43.15" customHeight="1">
      <c r="A27" s="89" t="s">
        <v>78</v>
      </c>
      <c r="B27" s="89" t="s">
        <v>315</v>
      </c>
      <c r="C27" s="88">
        <v>7</v>
      </c>
      <c r="D27" s="89" t="s">
        <v>316</v>
      </c>
      <c r="E27" s="91" t="s">
        <v>303</v>
      </c>
      <c r="F27" s="7" t="s">
        <v>263</v>
      </c>
      <c r="G27" s="7" t="s">
        <v>317</v>
      </c>
      <c r="H27" s="7" t="s">
        <v>317</v>
      </c>
      <c r="I27" s="7" t="s">
        <v>317</v>
      </c>
      <c r="J27" s="7" t="s">
        <v>284</v>
      </c>
      <c r="K27" s="7" t="s">
        <v>256</v>
      </c>
      <c r="L27" s="7" t="s">
        <v>288</v>
      </c>
      <c r="M27" s="7"/>
    </row>
    <row r="28" spans="1:13" ht="43.15" customHeight="1">
      <c r="A28" s="89"/>
      <c r="B28" s="89"/>
      <c r="C28" s="88"/>
      <c r="D28" s="89"/>
      <c r="E28" s="91"/>
      <c r="F28" s="7" t="s">
        <v>257</v>
      </c>
      <c r="G28" s="7" t="s">
        <v>318</v>
      </c>
      <c r="H28" s="7" t="s">
        <v>305</v>
      </c>
      <c r="I28" s="7" t="s">
        <v>305</v>
      </c>
      <c r="J28" s="7" t="s">
        <v>284</v>
      </c>
      <c r="K28" s="7" t="s">
        <v>256</v>
      </c>
      <c r="L28" s="7" t="s">
        <v>288</v>
      </c>
      <c r="M28" s="7"/>
    </row>
    <row r="29" spans="1:13" ht="43.15" customHeight="1">
      <c r="A29" s="89"/>
      <c r="B29" s="89"/>
      <c r="C29" s="88"/>
      <c r="D29" s="89"/>
      <c r="E29" s="91"/>
      <c r="F29" s="7" t="s">
        <v>255</v>
      </c>
      <c r="G29" s="7" t="s">
        <v>317</v>
      </c>
      <c r="H29" s="7" t="s">
        <v>317</v>
      </c>
      <c r="I29" s="7" t="s">
        <v>317</v>
      </c>
      <c r="J29" s="7" t="s">
        <v>284</v>
      </c>
      <c r="K29" s="7" t="s">
        <v>256</v>
      </c>
      <c r="L29" s="7" t="s">
        <v>288</v>
      </c>
      <c r="M29" s="7"/>
    </row>
    <row r="30" spans="1:13" ht="43.15" customHeight="1">
      <c r="A30" s="89"/>
      <c r="B30" s="89"/>
      <c r="C30" s="88"/>
      <c r="D30" s="89"/>
      <c r="E30" s="91" t="s">
        <v>223</v>
      </c>
      <c r="F30" s="7" t="s">
        <v>293</v>
      </c>
      <c r="G30" s="7" t="s">
        <v>294</v>
      </c>
      <c r="H30" s="7" t="s">
        <v>295</v>
      </c>
      <c r="I30" s="7" t="s">
        <v>291</v>
      </c>
      <c r="J30" s="7" t="s">
        <v>284</v>
      </c>
      <c r="K30" s="7" t="s">
        <v>296</v>
      </c>
      <c r="L30" s="7" t="s">
        <v>288</v>
      </c>
      <c r="M30" s="7"/>
    </row>
    <row r="31" spans="1:13" ht="43.15" customHeight="1">
      <c r="A31" s="89"/>
      <c r="B31" s="89"/>
      <c r="C31" s="88"/>
      <c r="D31" s="89"/>
      <c r="E31" s="91"/>
      <c r="F31" s="7" t="s">
        <v>297</v>
      </c>
      <c r="G31" s="7" t="s">
        <v>294</v>
      </c>
      <c r="H31" s="7" t="s">
        <v>291</v>
      </c>
      <c r="I31" s="7" t="s">
        <v>291</v>
      </c>
      <c r="J31" s="7" t="s">
        <v>284</v>
      </c>
      <c r="K31" s="7" t="s">
        <v>312</v>
      </c>
      <c r="L31" s="7" t="s">
        <v>288</v>
      </c>
      <c r="M31" s="7"/>
    </row>
    <row r="32" spans="1:13" ht="43.15" customHeight="1">
      <c r="A32" s="89"/>
      <c r="B32" s="89"/>
      <c r="C32" s="88"/>
      <c r="D32" s="89"/>
      <c r="E32" s="91"/>
      <c r="F32" s="7" t="s">
        <v>290</v>
      </c>
      <c r="G32" s="7" t="s">
        <v>319</v>
      </c>
      <c r="H32" s="7" t="s">
        <v>291</v>
      </c>
      <c r="I32" s="7" t="s">
        <v>291</v>
      </c>
      <c r="J32" s="7" t="s">
        <v>284</v>
      </c>
      <c r="K32" s="7" t="s">
        <v>291</v>
      </c>
      <c r="L32" s="7" t="s">
        <v>288</v>
      </c>
      <c r="M32" s="7"/>
    </row>
    <row r="33" spans="1:13" ht="43.15" customHeight="1">
      <c r="A33" s="89"/>
      <c r="B33" s="89"/>
      <c r="C33" s="88"/>
      <c r="D33" s="89"/>
      <c r="E33" s="91" t="s">
        <v>250</v>
      </c>
      <c r="F33" s="7" t="s">
        <v>289</v>
      </c>
      <c r="G33" s="7" t="s">
        <v>256</v>
      </c>
      <c r="H33" s="7" t="s">
        <v>256</v>
      </c>
      <c r="I33" s="7" t="s">
        <v>256</v>
      </c>
      <c r="J33" s="7" t="s">
        <v>284</v>
      </c>
      <c r="K33" s="7" t="s">
        <v>256</v>
      </c>
      <c r="L33" s="7" t="s">
        <v>288</v>
      </c>
      <c r="M33" s="7"/>
    </row>
    <row r="34" spans="1:13" ht="43.15" customHeight="1">
      <c r="A34" s="89"/>
      <c r="B34" s="89"/>
      <c r="C34" s="88"/>
      <c r="D34" s="89"/>
      <c r="E34" s="91"/>
      <c r="F34" s="7" t="s">
        <v>287</v>
      </c>
      <c r="G34" s="7" t="s">
        <v>256</v>
      </c>
      <c r="H34" s="7" t="s">
        <v>256</v>
      </c>
      <c r="I34" s="7" t="s">
        <v>256</v>
      </c>
      <c r="J34" s="7" t="s">
        <v>284</v>
      </c>
      <c r="K34" s="7" t="s">
        <v>256</v>
      </c>
      <c r="L34" s="7" t="s">
        <v>288</v>
      </c>
      <c r="M34" s="7"/>
    </row>
    <row r="35" spans="1:13" ht="43.15" customHeight="1">
      <c r="A35" s="89"/>
      <c r="B35" s="89"/>
      <c r="C35" s="88"/>
      <c r="D35" s="89"/>
      <c r="E35" s="91"/>
      <c r="F35" s="7" t="s">
        <v>281</v>
      </c>
      <c r="G35" s="7" t="s">
        <v>282</v>
      </c>
      <c r="H35" s="7" t="s">
        <v>320</v>
      </c>
      <c r="I35" s="7" t="s">
        <v>282</v>
      </c>
      <c r="J35" s="7" t="s">
        <v>284</v>
      </c>
      <c r="K35" s="7" t="s">
        <v>285</v>
      </c>
      <c r="L35" s="7" t="s">
        <v>286</v>
      </c>
      <c r="M35" s="7"/>
    </row>
    <row r="36" spans="1:13" ht="43.15" customHeight="1">
      <c r="A36" s="89"/>
      <c r="B36" s="89"/>
      <c r="C36" s="88"/>
      <c r="D36" s="89"/>
      <c r="E36" s="6" t="s">
        <v>265</v>
      </c>
      <c r="F36" s="7" t="s">
        <v>266</v>
      </c>
      <c r="G36" s="7" t="s">
        <v>298</v>
      </c>
      <c r="H36" s="7" t="s">
        <v>300</v>
      </c>
      <c r="I36" s="7" t="s">
        <v>300</v>
      </c>
      <c r="J36" s="7" t="s">
        <v>284</v>
      </c>
      <c r="K36" s="7" t="s">
        <v>301</v>
      </c>
      <c r="L36" s="7" t="s">
        <v>302</v>
      </c>
      <c r="M36" s="7"/>
    </row>
    <row r="37" spans="1:13" ht="43.15" customHeight="1">
      <c r="A37" s="89" t="s">
        <v>78</v>
      </c>
      <c r="B37" s="89" t="s">
        <v>321</v>
      </c>
      <c r="C37" s="88">
        <v>5</v>
      </c>
      <c r="D37" s="89" t="s">
        <v>322</v>
      </c>
      <c r="E37" s="91" t="s">
        <v>303</v>
      </c>
      <c r="F37" s="7" t="s">
        <v>263</v>
      </c>
      <c r="G37" s="7" t="s">
        <v>256</v>
      </c>
      <c r="H37" s="7" t="s">
        <v>256</v>
      </c>
      <c r="I37" s="7" t="s">
        <v>256</v>
      </c>
      <c r="J37" s="7" t="s">
        <v>284</v>
      </c>
      <c r="K37" s="7" t="s">
        <v>256</v>
      </c>
      <c r="L37" s="7" t="s">
        <v>288</v>
      </c>
      <c r="M37" s="7"/>
    </row>
    <row r="38" spans="1:13" ht="43.15" customHeight="1">
      <c r="A38" s="89"/>
      <c r="B38" s="89"/>
      <c r="C38" s="88"/>
      <c r="D38" s="89"/>
      <c r="E38" s="91"/>
      <c r="F38" s="7" t="s">
        <v>257</v>
      </c>
      <c r="G38" s="7" t="s">
        <v>323</v>
      </c>
      <c r="H38" s="7" t="s">
        <v>305</v>
      </c>
      <c r="I38" s="7" t="s">
        <v>305</v>
      </c>
      <c r="J38" s="7" t="s">
        <v>284</v>
      </c>
      <c r="K38" s="7" t="s">
        <v>256</v>
      </c>
      <c r="L38" s="7" t="s">
        <v>288</v>
      </c>
      <c r="M38" s="7"/>
    </row>
    <row r="39" spans="1:13" ht="43.15" customHeight="1">
      <c r="A39" s="89"/>
      <c r="B39" s="89"/>
      <c r="C39" s="88"/>
      <c r="D39" s="89"/>
      <c r="E39" s="91"/>
      <c r="F39" s="7" t="s">
        <v>255</v>
      </c>
      <c r="G39" s="7" t="s">
        <v>256</v>
      </c>
      <c r="H39" s="7" t="s">
        <v>256</v>
      </c>
      <c r="I39" s="7" t="s">
        <v>256</v>
      </c>
      <c r="J39" s="7" t="s">
        <v>284</v>
      </c>
      <c r="K39" s="7" t="s">
        <v>256</v>
      </c>
      <c r="L39" s="7" t="s">
        <v>288</v>
      </c>
      <c r="M39" s="7"/>
    </row>
    <row r="40" spans="1:13" ht="43.15" customHeight="1">
      <c r="A40" s="89"/>
      <c r="B40" s="89"/>
      <c r="C40" s="88"/>
      <c r="D40" s="89"/>
      <c r="E40" s="91" t="s">
        <v>223</v>
      </c>
      <c r="F40" s="7" t="s">
        <v>293</v>
      </c>
      <c r="G40" s="7" t="s">
        <v>294</v>
      </c>
      <c r="H40" s="7" t="s">
        <v>291</v>
      </c>
      <c r="I40" s="7" t="s">
        <v>295</v>
      </c>
      <c r="J40" s="7" t="s">
        <v>284</v>
      </c>
      <c r="K40" s="7" t="s">
        <v>296</v>
      </c>
      <c r="L40" s="7" t="s">
        <v>288</v>
      </c>
      <c r="M40" s="7"/>
    </row>
    <row r="41" spans="1:13" ht="43.15" customHeight="1">
      <c r="A41" s="89"/>
      <c r="B41" s="89"/>
      <c r="C41" s="88"/>
      <c r="D41" s="89"/>
      <c r="E41" s="91"/>
      <c r="F41" s="7" t="s">
        <v>290</v>
      </c>
      <c r="G41" s="7" t="s">
        <v>324</v>
      </c>
      <c r="H41" s="7" t="s">
        <v>291</v>
      </c>
      <c r="I41" s="7" t="s">
        <v>291</v>
      </c>
      <c r="J41" s="7" t="s">
        <v>284</v>
      </c>
      <c r="K41" s="7" t="s">
        <v>292</v>
      </c>
      <c r="L41" s="7" t="s">
        <v>288</v>
      </c>
      <c r="M41" s="7"/>
    </row>
    <row r="42" spans="1:13" ht="43.15" customHeight="1">
      <c r="A42" s="89"/>
      <c r="B42" s="89"/>
      <c r="C42" s="88"/>
      <c r="D42" s="89"/>
      <c r="E42" s="91"/>
      <c r="F42" s="7" t="s">
        <v>297</v>
      </c>
      <c r="G42" s="7" t="s">
        <v>294</v>
      </c>
      <c r="H42" s="7" t="s">
        <v>291</v>
      </c>
      <c r="I42" s="7" t="s">
        <v>291</v>
      </c>
      <c r="J42" s="7" t="s">
        <v>284</v>
      </c>
      <c r="K42" s="7" t="s">
        <v>291</v>
      </c>
      <c r="L42" s="7" t="s">
        <v>288</v>
      </c>
      <c r="M42" s="7"/>
    </row>
    <row r="43" spans="1:13" ht="43.15" customHeight="1">
      <c r="A43" s="89"/>
      <c r="B43" s="89"/>
      <c r="C43" s="88"/>
      <c r="D43" s="89"/>
      <c r="E43" s="6" t="s">
        <v>265</v>
      </c>
      <c r="F43" s="7" t="s">
        <v>266</v>
      </c>
      <c r="G43" s="7" t="s">
        <v>325</v>
      </c>
      <c r="H43" s="7" t="s">
        <v>300</v>
      </c>
      <c r="I43" s="7" t="s">
        <v>300</v>
      </c>
      <c r="J43" s="7" t="s">
        <v>284</v>
      </c>
      <c r="K43" s="7" t="s">
        <v>301</v>
      </c>
      <c r="L43" s="7" t="s">
        <v>302</v>
      </c>
      <c r="M43" s="7"/>
    </row>
    <row r="44" spans="1:13" ht="43.15" customHeight="1">
      <c r="A44" s="89"/>
      <c r="B44" s="89"/>
      <c r="C44" s="88"/>
      <c r="D44" s="89"/>
      <c r="E44" s="91" t="s">
        <v>250</v>
      </c>
      <c r="F44" s="7" t="s">
        <v>289</v>
      </c>
      <c r="G44" s="7" t="s">
        <v>256</v>
      </c>
      <c r="H44" s="7" t="s">
        <v>256</v>
      </c>
      <c r="I44" s="7" t="s">
        <v>256</v>
      </c>
      <c r="J44" s="7" t="s">
        <v>284</v>
      </c>
      <c r="K44" s="7" t="s">
        <v>256</v>
      </c>
      <c r="L44" s="7" t="s">
        <v>288</v>
      </c>
      <c r="M44" s="7"/>
    </row>
    <row r="45" spans="1:13" ht="43.15" customHeight="1">
      <c r="A45" s="89"/>
      <c r="B45" s="89"/>
      <c r="C45" s="88"/>
      <c r="D45" s="89"/>
      <c r="E45" s="91"/>
      <c r="F45" s="7" t="s">
        <v>287</v>
      </c>
      <c r="G45" s="7" t="s">
        <v>256</v>
      </c>
      <c r="H45" s="7" t="s">
        <v>256</v>
      </c>
      <c r="I45" s="7" t="s">
        <v>256</v>
      </c>
      <c r="J45" s="7" t="s">
        <v>284</v>
      </c>
      <c r="K45" s="7" t="s">
        <v>256</v>
      </c>
      <c r="L45" s="7" t="s">
        <v>288</v>
      </c>
      <c r="M45" s="7"/>
    </row>
    <row r="46" spans="1:13" ht="43.15" customHeight="1">
      <c r="A46" s="89"/>
      <c r="B46" s="89"/>
      <c r="C46" s="88"/>
      <c r="D46" s="89"/>
      <c r="E46" s="91"/>
      <c r="F46" s="7" t="s">
        <v>281</v>
      </c>
      <c r="G46" s="7" t="s">
        <v>282</v>
      </c>
      <c r="H46" s="7" t="s">
        <v>326</v>
      </c>
      <c r="I46" s="7" t="s">
        <v>282</v>
      </c>
      <c r="J46" s="7" t="s">
        <v>284</v>
      </c>
      <c r="K46" s="7" t="s">
        <v>285</v>
      </c>
      <c r="L46" s="7" t="s">
        <v>286</v>
      </c>
      <c r="M46" s="7"/>
    </row>
  </sheetData>
  <mergeCells count="36">
    <mergeCell ref="C2:M2"/>
    <mergeCell ref="A3:K3"/>
    <mergeCell ref="L3:M3"/>
    <mergeCell ref="E4:M4"/>
    <mergeCell ref="A4:A5"/>
    <mergeCell ref="C4:C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9"/>
    <mergeCell ref="E10:E12"/>
    <mergeCell ref="E14:E16"/>
    <mergeCell ref="E17:E19"/>
    <mergeCell ref="E20:E22"/>
    <mergeCell ref="E40:E42"/>
    <mergeCell ref="E44:E46"/>
    <mergeCell ref="E23:E25"/>
    <mergeCell ref="E27:E29"/>
    <mergeCell ref="E30:E32"/>
    <mergeCell ref="E33:E35"/>
    <mergeCell ref="E37:E39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1" zoomScale="115" zoomScaleNormal="115" workbookViewId="0">
      <selection activeCell="A45" sqref="A44:A45"/>
    </sheetView>
  </sheetViews>
  <sheetFormatPr defaultColWidth="10" defaultRowHeight="14"/>
  <cols>
    <col min="1" max="1" width="25.7265625" customWidth="1"/>
    <col min="2" max="2" width="16.36328125" customWidth="1"/>
    <col min="3" max="3" width="36.7265625" customWidth="1"/>
    <col min="4" max="4" width="16.36328125" customWidth="1"/>
    <col min="5" max="5" width="9.7265625" customWidth="1"/>
  </cols>
  <sheetData>
    <row r="1" spans="1:4" ht="21.65" customHeight="1">
      <c r="A1" s="1"/>
      <c r="B1" s="1"/>
      <c r="C1" s="1"/>
      <c r="D1" s="1"/>
    </row>
    <row r="2" spans="1:4" ht="34.5" customHeight="1">
      <c r="A2" s="66" t="s">
        <v>4</v>
      </c>
      <c r="B2" s="66"/>
      <c r="C2" s="66"/>
      <c r="D2" s="66"/>
    </row>
    <row r="3" spans="1:4" ht="33.65" customHeight="1">
      <c r="A3" s="67" t="s">
        <v>14</v>
      </c>
      <c r="B3" s="67"/>
      <c r="C3" s="67"/>
      <c r="D3" s="67"/>
    </row>
    <row r="4" spans="1:4" ht="22.4" customHeight="1">
      <c r="D4" s="9" t="s">
        <v>15</v>
      </c>
    </row>
    <row r="5" spans="1:4" ht="28.5" customHeight="1">
      <c r="A5" s="68" t="s">
        <v>16</v>
      </c>
      <c r="B5" s="68"/>
      <c r="C5" s="68" t="s">
        <v>17</v>
      </c>
      <c r="D5" s="68"/>
    </row>
    <row r="6" spans="1:4" ht="31.15" customHeight="1">
      <c r="A6" s="60" t="s">
        <v>18</v>
      </c>
      <c r="B6" s="60" t="s">
        <v>19</v>
      </c>
      <c r="C6" s="60" t="s">
        <v>18</v>
      </c>
      <c r="D6" s="60" t="s">
        <v>19</v>
      </c>
    </row>
    <row r="7" spans="1:4" ht="16.399999999999999" customHeight="1">
      <c r="A7" s="40" t="s">
        <v>20</v>
      </c>
      <c r="B7" s="42">
        <f>SUM(B8:B9)</f>
        <v>3223.5</v>
      </c>
      <c r="C7" s="40" t="s">
        <v>21</v>
      </c>
      <c r="D7" s="42">
        <v>2644.46</v>
      </c>
    </row>
    <row r="8" spans="1:4" ht="16.399999999999999" customHeight="1">
      <c r="A8" s="40" t="s">
        <v>22</v>
      </c>
      <c r="B8" s="42">
        <v>2603.5</v>
      </c>
      <c r="C8" s="40" t="s">
        <v>23</v>
      </c>
      <c r="D8" s="42"/>
    </row>
    <row r="9" spans="1:4" ht="16.399999999999999" customHeight="1">
      <c r="A9" s="40" t="s">
        <v>24</v>
      </c>
      <c r="B9" s="42">
        <v>620</v>
      </c>
      <c r="C9" s="40" t="s">
        <v>25</v>
      </c>
      <c r="D9" s="42"/>
    </row>
    <row r="10" spans="1:4" ht="16.399999999999999" customHeight="1">
      <c r="A10" s="40" t="s">
        <v>26</v>
      </c>
      <c r="B10" s="42"/>
      <c r="C10" s="40" t="s">
        <v>27</v>
      </c>
      <c r="D10" s="42"/>
    </row>
    <row r="11" spans="1:4" ht="16.399999999999999" customHeight="1">
      <c r="A11" s="40" t="s">
        <v>28</v>
      </c>
      <c r="B11" s="42"/>
      <c r="C11" s="40" t="s">
        <v>29</v>
      </c>
      <c r="D11" s="42"/>
    </row>
    <row r="12" spans="1:4" ht="16.399999999999999" customHeight="1">
      <c r="A12" s="40" t="s">
        <v>30</v>
      </c>
      <c r="B12" s="42"/>
      <c r="C12" s="40" t="s">
        <v>31</v>
      </c>
      <c r="D12" s="42"/>
    </row>
    <row r="13" spans="1:4" ht="16.399999999999999" customHeight="1">
      <c r="A13" s="40" t="s">
        <v>32</v>
      </c>
      <c r="B13" s="42"/>
      <c r="C13" s="40" t="s">
        <v>33</v>
      </c>
      <c r="D13" s="42"/>
    </row>
    <row r="14" spans="1:4" ht="16.399999999999999" customHeight="1">
      <c r="A14" s="40" t="s">
        <v>34</v>
      </c>
      <c r="B14" s="42"/>
      <c r="C14" s="40" t="s">
        <v>35</v>
      </c>
      <c r="D14" s="42">
        <v>266.95</v>
      </c>
    </row>
    <row r="15" spans="1:4" ht="16.399999999999999" customHeight="1">
      <c r="A15" s="40" t="s">
        <v>36</v>
      </c>
      <c r="B15" s="42"/>
      <c r="C15" s="40" t="s">
        <v>37</v>
      </c>
      <c r="D15" s="42"/>
    </row>
    <row r="16" spans="1:4" ht="16.399999999999999" customHeight="1">
      <c r="A16" s="40"/>
      <c r="B16" s="42"/>
      <c r="C16" s="40" t="s">
        <v>38</v>
      </c>
      <c r="D16" s="42">
        <v>124.84</v>
      </c>
    </row>
    <row r="17" spans="1:4" ht="16.399999999999999" customHeight="1">
      <c r="A17" s="40"/>
      <c r="B17" s="42"/>
      <c r="C17" s="40" t="s">
        <v>39</v>
      </c>
      <c r="D17" s="42"/>
    </row>
    <row r="18" spans="1:4" ht="16.399999999999999" customHeight="1">
      <c r="A18" s="40"/>
      <c r="B18" s="42"/>
      <c r="C18" s="40" t="s">
        <v>40</v>
      </c>
      <c r="D18" s="42"/>
    </row>
    <row r="19" spans="1:4" ht="16.399999999999999" customHeight="1">
      <c r="A19" s="40"/>
      <c r="B19" s="40"/>
      <c r="C19" s="40" t="s">
        <v>41</v>
      </c>
      <c r="D19" s="42"/>
    </row>
    <row r="20" spans="1:4" ht="16.399999999999999" customHeight="1">
      <c r="A20" s="40"/>
      <c r="B20" s="40"/>
      <c r="C20" s="40" t="s">
        <v>42</v>
      </c>
      <c r="D20" s="42"/>
    </row>
    <row r="21" spans="1:4" ht="16.399999999999999" customHeight="1">
      <c r="A21" s="40"/>
      <c r="B21" s="40"/>
      <c r="C21" s="40" t="s">
        <v>43</v>
      </c>
      <c r="D21" s="42"/>
    </row>
    <row r="22" spans="1:4" ht="16.399999999999999" customHeight="1">
      <c r="A22" s="40"/>
      <c r="B22" s="40"/>
      <c r="C22" s="40" t="s">
        <v>44</v>
      </c>
      <c r="D22" s="42"/>
    </row>
    <row r="23" spans="1:4" ht="16.399999999999999" customHeight="1">
      <c r="A23" s="40"/>
      <c r="B23" s="40"/>
      <c r="C23" s="40" t="s">
        <v>45</v>
      </c>
      <c r="D23" s="42"/>
    </row>
    <row r="24" spans="1:4" ht="16.399999999999999" customHeight="1">
      <c r="A24" s="40"/>
      <c r="B24" s="40"/>
      <c r="C24" s="40" t="s">
        <v>46</v>
      </c>
      <c r="D24" s="42"/>
    </row>
    <row r="25" spans="1:4" ht="16.399999999999999" customHeight="1">
      <c r="A25" s="40"/>
      <c r="B25" s="40"/>
      <c r="C25" s="40" t="s">
        <v>47</v>
      </c>
      <c r="D25" s="42"/>
    </row>
    <row r="26" spans="1:4" ht="16.399999999999999" customHeight="1">
      <c r="A26" s="40"/>
      <c r="B26" s="40"/>
      <c r="C26" s="40" t="s">
        <v>48</v>
      </c>
      <c r="D26" s="42">
        <v>187.26</v>
      </c>
    </row>
    <row r="27" spans="1:4" ht="16.399999999999999" customHeight="1">
      <c r="A27" s="40"/>
      <c r="B27" s="40"/>
      <c r="C27" s="40" t="s">
        <v>49</v>
      </c>
      <c r="D27" s="42"/>
    </row>
    <row r="28" spans="1:4" ht="16.399999999999999" customHeight="1">
      <c r="A28" s="40"/>
      <c r="B28" s="40"/>
      <c r="C28" s="40" t="s">
        <v>50</v>
      </c>
      <c r="D28" s="42"/>
    </row>
    <row r="29" spans="1:4" ht="16.399999999999999" customHeight="1">
      <c r="A29" s="40"/>
      <c r="B29" s="40"/>
      <c r="C29" s="40" t="s">
        <v>51</v>
      </c>
      <c r="D29" s="42"/>
    </row>
    <row r="30" spans="1:4" ht="16.399999999999999" customHeight="1">
      <c r="A30" s="40"/>
      <c r="B30" s="40"/>
      <c r="C30" s="40" t="s">
        <v>52</v>
      </c>
      <c r="D30" s="42"/>
    </row>
    <row r="31" spans="1:4" ht="16.399999999999999" customHeight="1">
      <c r="A31" s="40"/>
      <c r="B31" s="40"/>
      <c r="C31" s="40" t="s">
        <v>53</v>
      </c>
      <c r="D31" s="42"/>
    </row>
    <row r="32" spans="1:4" ht="16.399999999999999" customHeight="1">
      <c r="A32" s="40"/>
      <c r="B32" s="40"/>
      <c r="C32" s="40" t="s">
        <v>54</v>
      </c>
      <c r="D32" s="42"/>
    </row>
    <row r="33" spans="1:4" ht="16.399999999999999" customHeight="1">
      <c r="A33" s="40"/>
      <c r="B33" s="40"/>
      <c r="C33" s="40" t="s">
        <v>55</v>
      </c>
      <c r="D33" s="42"/>
    </row>
    <row r="34" spans="1:4" ht="16.399999999999999" customHeight="1">
      <c r="A34" s="40"/>
      <c r="B34" s="40"/>
      <c r="C34" s="40" t="s">
        <v>56</v>
      </c>
      <c r="D34" s="42"/>
    </row>
    <row r="35" spans="1:4" ht="16.399999999999999" customHeight="1">
      <c r="A35" s="40"/>
      <c r="B35" s="40"/>
      <c r="C35" s="40" t="s">
        <v>57</v>
      </c>
      <c r="D35" s="42"/>
    </row>
    <row r="36" spans="1:4" ht="16.399999999999999" customHeight="1">
      <c r="A36" s="40"/>
      <c r="B36" s="40"/>
      <c r="C36" s="40" t="s">
        <v>58</v>
      </c>
      <c r="D36" s="42"/>
    </row>
    <row r="37" spans="1:4" ht="16.399999999999999" customHeight="1">
      <c r="A37" s="40"/>
      <c r="B37" s="40"/>
      <c r="C37" s="61"/>
      <c r="D37" s="42"/>
    </row>
    <row r="38" spans="1:4" ht="16.399999999999999" customHeight="1">
      <c r="A38" s="40"/>
      <c r="B38" s="40"/>
      <c r="C38" s="40"/>
      <c r="D38" s="42"/>
    </row>
    <row r="39" spans="1:4" ht="16.399999999999999" customHeight="1">
      <c r="A39" s="3" t="s">
        <v>59</v>
      </c>
      <c r="B39" s="44">
        <v>3223.5</v>
      </c>
      <c r="C39" s="3" t="s">
        <v>60</v>
      </c>
      <c r="D39" s="44">
        <v>3223.5</v>
      </c>
    </row>
    <row r="40" spans="1:4" ht="16.399999999999999" customHeight="1">
      <c r="A40" s="3" t="s">
        <v>61</v>
      </c>
      <c r="B40" s="44">
        <v>3223.5</v>
      </c>
      <c r="C40" s="3" t="s">
        <v>62</v>
      </c>
      <c r="D40" s="44">
        <v>3223.5</v>
      </c>
    </row>
  </sheetData>
  <mergeCells count="4">
    <mergeCell ref="A2:D2"/>
    <mergeCell ref="A3:D3"/>
    <mergeCell ref="A5:B5"/>
    <mergeCell ref="C5:D5"/>
  </mergeCells>
  <phoneticPr fontId="1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:K3"/>
    </sheetView>
  </sheetViews>
  <sheetFormatPr defaultColWidth="10" defaultRowHeight="14"/>
  <cols>
    <col min="1" max="1" width="7.7265625" customWidth="1"/>
    <col min="2" max="2" width="17.36328125" customWidth="1"/>
    <col min="3" max="3" width="10.6328125" customWidth="1"/>
    <col min="4" max="4" width="9.26953125" customWidth="1"/>
    <col min="5" max="5" width="10.453125" customWidth="1"/>
    <col min="6" max="6" width="10.36328125" customWidth="1"/>
    <col min="7" max="11" width="7.08984375" customWidth="1"/>
    <col min="12" max="16" width="9.7265625" customWidth="1"/>
  </cols>
  <sheetData>
    <row r="1" spans="1:11" ht="22.9" customHeight="1">
      <c r="A1" s="1"/>
      <c r="B1" s="1"/>
      <c r="C1" s="1"/>
      <c r="D1" s="1"/>
      <c r="E1" s="1"/>
      <c r="G1" s="1"/>
      <c r="H1" s="1"/>
      <c r="J1" s="1"/>
    </row>
    <row r="2" spans="1:11" ht="35.9" customHeight="1">
      <c r="A2" s="66" t="s">
        <v>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8.25" customHeight="1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25" customHeight="1">
      <c r="A4" s="71" t="s">
        <v>15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34.5" customHeight="1">
      <c r="A5" s="69" t="s">
        <v>63</v>
      </c>
      <c r="B5" s="69"/>
      <c r="C5" s="69" t="s">
        <v>64</v>
      </c>
      <c r="D5" s="69" t="s">
        <v>65</v>
      </c>
      <c r="E5" s="69"/>
      <c r="F5" s="69"/>
      <c r="G5" s="69"/>
      <c r="H5" s="69"/>
      <c r="I5" s="69"/>
      <c r="J5" s="69"/>
      <c r="K5" s="69"/>
    </row>
    <row r="6" spans="1:11" ht="19" customHeight="1">
      <c r="A6" s="69" t="s">
        <v>66</v>
      </c>
      <c r="B6" s="69" t="s">
        <v>2</v>
      </c>
      <c r="C6" s="69"/>
      <c r="D6" s="69" t="s">
        <v>67</v>
      </c>
      <c r="E6" s="69" t="s">
        <v>68</v>
      </c>
      <c r="F6" s="69" t="s">
        <v>69</v>
      </c>
      <c r="G6" s="69" t="s">
        <v>70</v>
      </c>
      <c r="H6" s="69" t="s">
        <v>71</v>
      </c>
      <c r="I6" s="69" t="s">
        <v>72</v>
      </c>
      <c r="J6" s="69" t="s">
        <v>73</v>
      </c>
      <c r="K6" s="69" t="s">
        <v>74</v>
      </c>
    </row>
    <row r="7" spans="1:11" ht="28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31.9" customHeight="1">
      <c r="A8" s="69" t="s">
        <v>75</v>
      </c>
      <c r="B8" s="69"/>
      <c r="C8" s="52">
        <v>3223.5029049999998</v>
      </c>
      <c r="D8" s="52">
        <v>3223.5029049999998</v>
      </c>
      <c r="E8" s="52">
        <v>3223.5029049999998</v>
      </c>
      <c r="F8" s="44"/>
      <c r="G8" s="44"/>
      <c r="H8" s="44"/>
      <c r="I8" s="44"/>
      <c r="J8" s="44"/>
      <c r="K8" s="44"/>
    </row>
    <row r="9" spans="1:11" ht="16.399999999999999" customHeight="1">
      <c r="A9" s="4" t="s">
        <v>76</v>
      </c>
      <c r="B9" s="4" t="s">
        <v>77</v>
      </c>
      <c r="C9" s="52">
        <v>3223.5029049999998</v>
      </c>
      <c r="D9" s="52">
        <v>3223.5029049999998</v>
      </c>
      <c r="E9" s="52">
        <v>3223.5029049999998</v>
      </c>
      <c r="F9" s="42"/>
      <c r="G9" s="42"/>
      <c r="H9" s="42"/>
      <c r="I9" s="42"/>
      <c r="J9" s="42"/>
      <c r="K9" s="42"/>
    </row>
    <row r="10" spans="1:11" ht="16.399999999999999" customHeight="1">
      <c r="A10" s="53" t="s">
        <v>78</v>
      </c>
      <c r="B10" s="54" t="s">
        <v>79</v>
      </c>
      <c r="C10" s="55">
        <v>3223.5029049999998</v>
      </c>
      <c r="D10" s="55">
        <v>3223.5029049999998</v>
      </c>
      <c r="E10" s="56">
        <v>3223.5029049999998</v>
      </c>
      <c r="F10" s="57"/>
      <c r="G10" s="58"/>
      <c r="H10" s="34"/>
      <c r="I10" s="34"/>
      <c r="J10" s="34"/>
      <c r="K10" s="34"/>
    </row>
  </sheetData>
  <mergeCells count="17">
    <mergeCell ref="A2:K2"/>
    <mergeCell ref="A3:K3"/>
    <mergeCell ref="A4:K4"/>
    <mergeCell ref="A5:B5"/>
    <mergeCell ref="D5:K5"/>
    <mergeCell ref="A8:B8"/>
    <mergeCell ref="A6:A7"/>
    <mergeCell ref="B6:B7"/>
    <mergeCell ref="C5:C7"/>
    <mergeCell ref="D6:D7"/>
    <mergeCell ref="J6:J7"/>
    <mergeCell ref="K6:K7"/>
    <mergeCell ref="E6:E7"/>
    <mergeCell ref="F6:F7"/>
    <mergeCell ref="G6:G7"/>
    <mergeCell ref="H6:H7"/>
    <mergeCell ref="I6:I7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5" zoomScaleNormal="100" workbookViewId="0">
      <selection activeCell="C8" sqref="C8"/>
    </sheetView>
  </sheetViews>
  <sheetFormatPr defaultColWidth="10" defaultRowHeight="14"/>
  <cols>
    <col min="1" max="1" width="13.26953125" customWidth="1"/>
    <col min="2" max="2" width="22.08984375" customWidth="1"/>
    <col min="3" max="3" width="15.453125" customWidth="1"/>
    <col min="4" max="4" width="12.6328125" customWidth="1"/>
    <col min="5" max="5" width="12.7265625" customWidth="1"/>
    <col min="6" max="6" width="11.453125" customWidth="1"/>
    <col min="7" max="7" width="16.26953125" customWidth="1"/>
    <col min="8" max="8" width="14" customWidth="1"/>
    <col min="9" max="9" width="15.26953125" customWidth="1"/>
    <col min="10" max="12" width="9.7265625" customWidth="1"/>
  </cols>
  <sheetData>
    <row r="1" spans="1:9" ht="22.9" customHeight="1">
      <c r="A1" s="1"/>
      <c r="B1" s="1"/>
      <c r="C1" s="1"/>
      <c r="D1" s="1"/>
      <c r="E1" s="1"/>
      <c r="F1" s="1"/>
      <c r="G1" s="1"/>
      <c r="H1" s="1"/>
      <c r="I1" s="1"/>
    </row>
    <row r="2" spans="1:9" ht="35.9" customHeight="1">
      <c r="A2" s="66" t="s">
        <v>6</v>
      </c>
      <c r="B2" s="66"/>
      <c r="C2" s="66"/>
      <c r="D2" s="66"/>
      <c r="E2" s="66"/>
      <c r="F2" s="66"/>
      <c r="G2" s="66"/>
      <c r="H2" s="66"/>
      <c r="I2" s="66"/>
    </row>
    <row r="3" spans="1:9" ht="26.65" customHeight="1">
      <c r="A3" s="75" t="s">
        <v>14</v>
      </c>
      <c r="B3" s="75"/>
      <c r="C3" s="75"/>
      <c r="D3" s="75"/>
      <c r="E3" s="75"/>
      <c r="F3" s="75"/>
      <c r="G3" s="75"/>
      <c r="H3" s="75"/>
      <c r="I3" s="75"/>
    </row>
    <row r="4" spans="1:9" ht="16.399999999999999" customHeight="1">
      <c r="A4" s="76" t="s">
        <v>15</v>
      </c>
      <c r="B4" s="76"/>
      <c r="C4" s="76"/>
      <c r="D4" s="76"/>
      <c r="E4" s="76"/>
      <c r="F4" s="76"/>
      <c r="G4" s="76"/>
      <c r="H4" s="76"/>
      <c r="I4" s="76"/>
    </row>
    <row r="5" spans="1:9" ht="23.15" customHeight="1">
      <c r="A5" s="72" t="s">
        <v>63</v>
      </c>
      <c r="B5" s="72"/>
      <c r="C5" s="72" t="s">
        <v>64</v>
      </c>
      <c r="D5" s="72" t="s">
        <v>80</v>
      </c>
      <c r="E5" s="72"/>
      <c r="F5" s="72"/>
      <c r="G5" s="72" t="s">
        <v>81</v>
      </c>
      <c r="H5" s="72"/>
      <c r="I5" s="72"/>
    </row>
    <row r="6" spans="1:9" ht="25.4" customHeight="1">
      <c r="A6" s="14" t="s">
        <v>66</v>
      </c>
      <c r="B6" s="14" t="s">
        <v>2</v>
      </c>
      <c r="C6" s="72"/>
      <c r="D6" s="14" t="s">
        <v>67</v>
      </c>
      <c r="E6" s="14" t="s">
        <v>82</v>
      </c>
      <c r="F6" s="14" t="s">
        <v>83</v>
      </c>
      <c r="G6" s="14" t="s">
        <v>67</v>
      </c>
      <c r="H6" s="14" t="s">
        <v>84</v>
      </c>
      <c r="I6" s="14" t="s">
        <v>85</v>
      </c>
    </row>
    <row r="7" spans="1:9" ht="22.9" customHeight="1">
      <c r="A7" s="72" t="s">
        <v>86</v>
      </c>
      <c r="B7" s="72"/>
      <c r="C7" s="45">
        <f t="shared" ref="C7:C8" si="0">D7+G7</f>
        <v>3223.5</v>
      </c>
      <c r="D7" s="45">
        <v>2562.7399999999998</v>
      </c>
      <c r="E7" s="45">
        <v>2293.54</v>
      </c>
      <c r="F7" s="45">
        <v>269.2</v>
      </c>
      <c r="G7" s="45">
        <v>660.76</v>
      </c>
      <c r="H7" s="45"/>
      <c r="I7" s="45">
        <v>660.76</v>
      </c>
    </row>
    <row r="8" spans="1:9" ht="23.25" customHeight="1">
      <c r="A8" s="18">
        <v>114001</v>
      </c>
      <c r="B8" s="18" t="s">
        <v>77</v>
      </c>
      <c r="C8" s="64">
        <f t="shared" si="0"/>
        <v>3223.5</v>
      </c>
      <c r="D8" s="45">
        <v>2562.7399999999998</v>
      </c>
      <c r="E8" s="45">
        <v>2293.54</v>
      </c>
      <c r="F8" s="45">
        <v>269.2</v>
      </c>
      <c r="G8" s="32">
        <v>660.76</v>
      </c>
      <c r="H8" s="45"/>
      <c r="I8" s="45">
        <v>660.76</v>
      </c>
    </row>
    <row r="9" spans="1:9" ht="23.25" customHeight="1">
      <c r="A9" s="6" t="s">
        <v>87</v>
      </c>
      <c r="B9" s="6" t="s">
        <v>88</v>
      </c>
      <c r="C9" s="16">
        <f>D9+G9</f>
        <v>2644.46</v>
      </c>
      <c r="D9" s="16">
        <f>SUM(E9:F9)</f>
        <v>1983.7</v>
      </c>
      <c r="E9" s="16">
        <v>1714.5</v>
      </c>
      <c r="F9" s="16">
        <v>269.2</v>
      </c>
      <c r="G9" s="32">
        <f t="shared" ref="G9:G14" si="1">SUM(H9:I9)</f>
        <v>660.76</v>
      </c>
      <c r="H9" s="45"/>
      <c r="I9" s="16">
        <v>660.76</v>
      </c>
    </row>
    <row r="10" spans="1:9" ht="23.25" customHeight="1">
      <c r="A10" s="6" t="s">
        <v>89</v>
      </c>
      <c r="B10" s="6" t="s">
        <v>90</v>
      </c>
      <c r="C10" s="16">
        <f>D10+G10</f>
        <v>2644.46</v>
      </c>
      <c r="D10" s="16">
        <f t="shared" ref="D10:D14" si="2">SUM(E10:F10)</f>
        <v>1983.7</v>
      </c>
      <c r="E10" s="16">
        <v>1714.5</v>
      </c>
      <c r="F10" s="16">
        <v>269.2</v>
      </c>
      <c r="G10" s="32">
        <f t="shared" si="1"/>
        <v>660.76</v>
      </c>
      <c r="H10" s="45"/>
      <c r="I10" s="16">
        <v>660.76</v>
      </c>
    </row>
    <row r="11" spans="1:9" ht="23.25" customHeight="1">
      <c r="A11" s="31" t="s">
        <v>91</v>
      </c>
      <c r="B11" s="7" t="s">
        <v>92</v>
      </c>
      <c r="C11" s="16">
        <f t="shared" ref="C11:C26" si="3">D11+G11</f>
        <v>1983.7</v>
      </c>
      <c r="D11" s="16">
        <f t="shared" si="2"/>
        <v>1983.7</v>
      </c>
      <c r="E11" s="32">
        <v>1714.5</v>
      </c>
      <c r="F11" s="32">
        <v>269.2</v>
      </c>
      <c r="G11" s="32">
        <f t="shared" si="1"/>
        <v>0</v>
      </c>
      <c r="H11" s="32"/>
      <c r="I11" s="32"/>
    </row>
    <row r="12" spans="1:9" ht="23.25" customHeight="1">
      <c r="A12" s="31" t="s">
        <v>93</v>
      </c>
      <c r="B12" s="7" t="s">
        <v>94</v>
      </c>
      <c r="C12" s="16">
        <f t="shared" si="3"/>
        <v>7</v>
      </c>
      <c r="D12" s="16">
        <f t="shared" si="2"/>
        <v>0</v>
      </c>
      <c r="E12" s="16"/>
      <c r="F12" s="16"/>
      <c r="G12" s="32">
        <f t="shared" si="1"/>
        <v>7</v>
      </c>
      <c r="H12" s="45"/>
      <c r="I12" s="16">
        <v>7</v>
      </c>
    </row>
    <row r="13" spans="1:9" ht="23.25" customHeight="1">
      <c r="A13" s="31" t="s">
        <v>95</v>
      </c>
      <c r="B13" s="7" t="s">
        <v>96</v>
      </c>
      <c r="C13" s="16">
        <f t="shared" si="3"/>
        <v>5</v>
      </c>
      <c r="D13" s="16">
        <f t="shared" si="2"/>
        <v>0</v>
      </c>
      <c r="E13" s="16"/>
      <c r="F13" s="16"/>
      <c r="G13" s="32">
        <f t="shared" si="1"/>
        <v>5</v>
      </c>
      <c r="H13" s="45"/>
      <c r="I13" s="16">
        <v>5</v>
      </c>
    </row>
    <row r="14" spans="1:9" ht="25" customHeight="1">
      <c r="A14" s="31" t="s">
        <v>97</v>
      </c>
      <c r="B14" s="7" t="s">
        <v>98</v>
      </c>
      <c r="C14" s="16">
        <f t="shared" si="3"/>
        <v>648.76</v>
      </c>
      <c r="D14" s="16">
        <f t="shared" si="2"/>
        <v>0</v>
      </c>
      <c r="E14" s="32"/>
      <c r="F14" s="32"/>
      <c r="G14" s="32">
        <f t="shared" si="1"/>
        <v>648.76</v>
      </c>
      <c r="H14" s="32"/>
      <c r="I14" s="32">
        <v>648.76</v>
      </c>
    </row>
    <row r="15" spans="1:9" ht="23.25" customHeight="1">
      <c r="A15" s="6" t="s">
        <v>99</v>
      </c>
      <c r="B15" s="6" t="s">
        <v>100</v>
      </c>
      <c r="C15" s="16">
        <f t="shared" si="3"/>
        <v>266.95</v>
      </c>
      <c r="D15" s="16">
        <f t="shared" ref="D15:D26" si="4">SUM(E15:F15)</f>
        <v>266.95</v>
      </c>
      <c r="E15" s="16">
        <v>266.95</v>
      </c>
      <c r="F15" s="16"/>
      <c r="G15" s="45"/>
      <c r="H15" s="45"/>
      <c r="I15" s="45"/>
    </row>
    <row r="16" spans="1:9" ht="23.25" customHeight="1">
      <c r="A16" s="6" t="s">
        <v>101</v>
      </c>
      <c r="B16" s="6" t="s">
        <v>102</v>
      </c>
      <c r="C16" s="16">
        <f t="shared" si="3"/>
        <v>250.94</v>
      </c>
      <c r="D16" s="16">
        <f t="shared" si="4"/>
        <v>250.94</v>
      </c>
      <c r="E16" s="32">
        <v>250.94</v>
      </c>
      <c r="F16" s="32"/>
      <c r="G16" s="32"/>
      <c r="H16" s="32"/>
      <c r="I16" s="32"/>
    </row>
    <row r="17" spans="1:9" ht="23.25" customHeight="1">
      <c r="A17" s="31" t="s">
        <v>103</v>
      </c>
      <c r="B17" s="7" t="s">
        <v>104</v>
      </c>
      <c r="C17" s="16">
        <f t="shared" si="3"/>
        <v>249.52</v>
      </c>
      <c r="D17" s="16">
        <f t="shared" si="4"/>
        <v>249.52</v>
      </c>
      <c r="E17" s="16">
        <v>249.52</v>
      </c>
      <c r="F17" s="16"/>
      <c r="G17" s="45"/>
      <c r="H17" s="45"/>
      <c r="I17" s="45"/>
    </row>
    <row r="18" spans="1:9" ht="23.25" customHeight="1">
      <c r="A18" s="31" t="s">
        <v>105</v>
      </c>
      <c r="B18" s="7" t="s">
        <v>106</v>
      </c>
      <c r="C18" s="16">
        <f t="shared" si="3"/>
        <v>1.41</v>
      </c>
      <c r="D18" s="16">
        <f t="shared" si="4"/>
        <v>1.41</v>
      </c>
      <c r="E18" s="16">
        <v>1.41</v>
      </c>
      <c r="F18" s="16"/>
      <c r="G18" s="45"/>
      <c r="H18" s="45"/>
      <c r="I18" s="45"/>
    </row>
    <row r="19" spans="1:9" ht="23.25" customHeight="1">
      <c r="A19" s="6" t="s">
        <v>107</v>
      </c>
      <c r="B19" s="6" t="s">
        <v>108</v>
      </c>
      <c r="C19" s="16">
        <f t="shared" si="3"/>
        <v>16.010000000000002</v>
      </c>
      <c r="D19" s="16">
        <f t="shared" si="4"/>
        <v>16.010000000000002</v>
      </c>
      <c r="E19" s="32">
        <v>16.010000000000002</v>
      </c>
      <c r="F19" s="32"/>
      <c r="G19" s="32"/>
      <c r="H19" s="32"/>
      <c r="I19" s="32"/>
    </row>
    <row r="20" spans="1:9" ht="23.25" customHeight="1">
      <c r="A20" s="31" t="s">
        <v>109</v>
      </c>
      <c r="B20" s="7" t="s">
        <v>110</v>
      </c>
      <c r="C20" s="16">
        <f t="shared" si="3"/>
        <v>16.010000000000002</v>
      </c>
      <c r="D20" s="16">
        <f t="shared" si="4"/>
        <v>16.010000000000002</v>
      </c>
      <c r="E20" s="16">
        <v>16.010000000000002</v>
      </c>
      <c r="F20" s="16"/>
      <c r="G20" s="45"/>
      <c r="H20" s="45"/>
      <c r="I20" s="45"/>
    </row>
    <row r="21" spans="1:9" ht="23.25" customHeight="1">
      <c r="A21" s="6" t="s">
        <v>111</v>
      </c>
      <c r="B21" s="6" t="s">
        <v>112</v>
      </c>
      <c r="C21" s="16">
        <f t="shared" si="3"/>
        <v>124.84</v>
      </c>
      <c r="D21" s="16">
        <f t="shared" si="4"/>
        <v>124.84</v>
      </c>
      <c r="E21" s="16">
        <v>124.84</v>
      </c>
      <c r="F21" s="16"/>
      <c r="G21" s="45"/>
      <c r="H21" s="45"/>
      <c r="I21" s="45"/>
    </row>
    <row r="22" spans="1:9" ht="23.25" customHeight="1">
      <c r="A22" s="6" t="s">
        <v>113</v>
      </c>
      <c r="B22" s="6" t="s">
        <v>114</v>
      </c>
      <c r="C22" s="16">
        <f t="shared" si="3"/>
        <v>124.84</v>
      </c>
      <c r="D22" s="16">
        <f t="shared" si="4"/>
        <v>124.84</v>
      </c>
      <c r="E22" s="32">
        <v>124.84</v>
      </c>
      <c r="F22" s="32"/>
      <c r="G22" s="32"/>
      <c r="H22" s="32"/>
      <c r="I22" s="32"/>
    </row>
    <row r="23" spans="1:9" ht="21" customHeight="1">
      <c r="A23" s="46" t="s">
        <v>115</v>
      </c>
      <c r="B23" s="47" t="s">
        <v>116</v>
      </c>
      <c r="C23" s="16">
        <f t="shared" si="3"/>
        <v>124.84</v>
      </c>
      <c r="D23" s="16">
        <f t="shared" si="4"/>
        <v>124.84</v>
      </c>
      <c r="E23" s="20">
        <v>124.84</v>
      </c>
      <c r="F23" s="20"/>
      <c r="G23" s="34"/>
      <c r="H23" s="34"/>
      <c r="I23" s="34"/>
    </row>
    <row r="24" spans="1:9" ht="24" customHeight="1">
      <c r="A24" s="48" t="s">
        <v>117</v>
      </c>
      <c r="B24" s="48" t="s">
        <v>118</v>
      </c>
      <c r="C24" s="16">
        <f t="shared" si="3"/>
        <v>187.26</v>
      </c>
      <c r="D24" s="16">
        <f t="shared" si="4"/>
        <v>187.26</v>
      </c>
      <c r="E24" s="16">
        <v>187.26</v>
      </c>
      <c r="F24" s="33"/>
      <c r="G24" s="49"/>
      <c r="H24" s="49"/>
      <c r="I24" s="49"/>
    </row>
    <row r="25" spans="1:9" ht="24" customHeight="1">
      <c r="A25" s="48" t="s">
        <v>119</v>
      </c>
      <c r="B25" s="48" t="s">
        <v>120</v>
      </c>
      <c r="C25" s="16">
        <f t="shared" si="3"/>
        <v>187.26</v>
      </c>
      <c r="D25" s="16">
        <f t="shared" si="4"/>
        <v>187.26</v>
      </c>
      <c r="E25" s="16">
        <v>187.26</v>
      </c>
      <c r="F25" s="34"/>
      <c r="G25" s="49"/>
      <c r="H25" s="49"/>
      <c r="I25" s="49"/>
    </row>
    <row r="26" spans="1:9" ht="25" customHeight="1">
      <c r="A26" s="50" t="s">
        <v>121</v>
      </c>
      <c r="B26" s="51" t="s">
        <v>122</v>
      </c>
      <c r="C26" s="16">
        <f t="shared" si="3"/>
        <v>187.26</v>
      </c>
      <c r="D26" s="16">
        <f t="shared" si="4"/>
        <v>187.26</v>
      </c>
      <c r="E26" s="16">
        <v>187.26</v>
      </c>
      <c r="F26" s="37"/>
      <c r="G26" s="49"/>
      <c r="H26" s="49"/>
      <c r="I26" s="49"/>
    </row>
    <row r="27" spans="1:9" ht="19" customHeight="1">
      <c r="A27" s="73" t="s">
        <v>64</v>
      </c>
      <c r="B27" s="74"/>
      <c r="C27" s="49"/>
      <c r="D27" s="49"/>
      <c r="E27" s="49"/>
      <c r="F27" s="49"/>
      <c r="G27" s="49"/>
      <c r="H27" s="49"/>
      <c r="I27" s="49"/>
    </row>
  </sheetData>
  <mergeCells count="9">
    <mergeCell ref="A7:B7"/>
    <mergeCell ref="A27:B27"/>
    <mergeCell ref="C5:C6"/>
    <mergeCell ref="A2:I2"/>
    <mergeCell ref="A3:I3"/>
    <mergeCell ref="A4:I4"/>
    <mergeCell ref="A5:B5"/>
    <mergeCell ref="D5:F5"/>
    <mergeCell ref="G5:I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C4" workbookViewId="0">
      <selection activeCell="F10" sqref="F10"/>
    </sheetView>
  </sheetViews>
  <sheetFormatPr defaultColWidth="10" defaultRowHeight="14"/>
  <cols>
    <col min="1" max="1" width="23.26953125" customWidth="1"/>
    <col min="2" max="2" width="16.36328125" customWidth="1"/>
    <col min="3" max="3" width="33" customWidth="1"/>
    <col min="4" max="4" width="18.7265625" customWidth="1"/>
    <col min="5" max="5" width="9.7265625" customWidth="1"/>
  </cols>
  <sheetData>
    <row r="1" spans="1:5" ht="17.25" customHeight="1">
      <c r="A1" s="1"/>
      <c r="B1" s="1"/>
      <c r="C1" s="1"/>
      <c r="D1" s="1"/>
    </row>
    <row r="2" spans="1:5" ht="60.4" customHeight="1">
      <c r="A2" s="66" t="s">
        <v>7</v>
      </c>
      <c r="B2" s="66"/>
      <c r="C2" s="66"/>
      <c r="D2" s="66"/>
    </row>
    <row r="3" spans="1:5" ht="22.9" customHeight="1">
      <c r="A3" s="70" t="s">
        <v>14</v>
      </c>
      <c r="B3" s="70"/>
      <c r="C3" s="70"/>
      <c r="D3" s="70"/>
    </row>
    <row r="4" spans="1:5" ht="16.399999999999999" customHeight="1">
      <c r="A4" s="71" t="s">
        <v>15</v>
      </c>
      <c r="B4" s="71"/>
      <c r="C4" s="71"/>
      <c r="D4" s="71"/>
    </row>
    <row r="5" spans="1:5" ht="19.5" customHeight="1">
      <c r="A5" s="77" t="s">
        <v>16</v>
      </c>
      <c r="B5" s="77"/>
      <c r="C5" s="77" t="s">
        <v>17</v>
      </c>
      <c r="D5" s="77"/>
    </row>
    <row r="6" spans="1:5" ht="19.5" customHeight="1">
      <c r="A6" s="30" t="s">
        <v>123</v>
      </c>
      <c r="B6" s="30" t="s">
        <v>19</v>
      </c>
      <c r="C6" s="30" t="s">
        <v>123</v>
      </c>
      <c r="D6" s="30" t="s">
        <v>19</v>
      </c>
    </row>
    <row r="7" spans="1:5" ht="19.5" customHeight="1">
      <c r="A7" s="40" t="s">
        <v>124</v>
      </c>
      <c r="B7" s="41">
        <v>3223.5</v>
      </c>
      <c r="C7" s="40" t="s">
        <v>125</v>
      </c>
      <c r="D7" s="41">
        <v>3223.5</v>
      </c>
    </row>
    <row r="8" spans="1:5" ht="19.5" customHeight="1">
      <c r="A8" s="40" t="s">
        <v>126</v>
      </c>
      <c r="B8" s="42">
        <v>3223.5</v>
      </c>
      <c r="C8" s="40" t="s">
        <v>21</v>
      </c>
      <c r="D8" s="42">
        <v>2644.46</v>
      </c>
      <c r="E8" s="92"/>
    </row>
    <row r="9" spans="1:5" ht="16.399999999999999" customHeight="1">
      <c r="A9" s="40" t="s">
        <v>127</v>
      </c>
      <c r="B9" s="42">
        <v>3223.5</v>
      </c>
      <c r="C9" s="40" t="s">
        <v>23</v>
      </c>
      <c r="D9" s="42"/>
    </row>
    <row r="10" spans="1:5" ht="22.4" customHeight="1">
      <c r="A10" s="40" t="s">
        <v>128</v>
      </c>
      <c r="B10" s="42"/>
      <c r="C10" s="40" t="s">
        <v>25</v>
      </c>
      <c r="D10" s="42"/>
    </row>
    <row r="11" spans="1:5" ht="16.399999999999999" customHeight="1">
      <c r="A11" s="40" t="s">
        <v>129</v>
      </c>
      <c r="B11" s="42"/>
      <c r="C11" s="40" t="s">
        <v>27</v>
      </c>
      <c r="D11" s="42"/>
    </row>
    <row r="12" spans="1:5" ht="19.5" customHeight="1">
      <c r="A12" s="40" t="s">
        <v>130</v>
      </c>
      <c r="B12" s="42"/>
      <c r="C12" s="40" t="s">
        <v>29</v>
      </c>
      <c r="D12" s="42"/>
    </row>
    <row r="13" spans="1:5" ht="16.399999999999999" customHeight="1">
      <c r="A13" s="40" t="s">
        <v>131</v>
      </c>
      <c r="B13" s="42"/>
      <c r="C13" s="40" t="s">
        <v>31</v>
      </c>
      <c r="D13" s="42"/>
    </row>
    <row r="14" spans="1:5" ht="16.399999999999999" customHeight="1">
      <c r="A14" s="40" t="s">
        <v>132</v>
      </c>
      <c r="B14" s="42"/>
      <c r="C14" s="40" t="s">
        <v>33</v>
      </c>
      <c r="D14" s="42"/>
    </row>
    <row r="15" spans="1:5" ht="19.5" customHeight="1">
      <c r="A15" s="40"/>
      <c r="B15" s="43"/>
      <c r="C15" s="40" t="s">
        <v>35</v>
      </c>
      <c r="D15" s="42">
        <v>266.95</v>
      </c>
      <c r="E15" s="92"/>
    </row>
    <row r="16" spans="1:5" ht="19.5" customHeight="1">
      <c r="A16" s="40"/>
      <c r="B16" s="43"/>
      <c r="C16" s="40" t="s">
        <v>37</v>
      </c>
      <c r="D16" s="42"/>
    </row>
    <row r="17" spans="1:5" ht="19.5" customHeight="1">
      <c r="A17" s="40"/>
      <c r="B17" s="43"/>
      <c r="C17" s="40" t="s">
        <v>38</v>
      </c>
      <c r="D17" s="42">
        <v>124.84</v>
      </c>
      <c r="E17" s="92"/>
    </row>
    <row r="18" spans="1:5" ht="19.5" customHeight="1">
      <c r="A18" s="40"/>
      <c r="B18" s="43"/>
      <c r="C18" s="40" t="s">
        <v>39</v>
      </c>
      <c r="D18" s="42"/>
    </row>
    <row r="19" spans="1:5" ht="19.5" customHeight="1">
      <c r="A19" s="40"/>
      <c r="B19" s="43"/>
      <c r="C19" s="40" t="s">
        <v>40</v>
      </c>
      <c r="D19" s="42"/>
    </row>
    <row r="20" spans="1:5" ht="19.5" customHeight="1">
      <c r="A20" s="40"/>
      <c r="B20" s="40"/>
      <c r="C20" s="40" t="s">
        <v>41</v>
      </c>
      <c r="D20" s="42"/>
    </row>
    <row r="21" spans="1:5" ht="19.5" customHeight="1">
      <c r="A21" s="40"/>
      <c r="B21" s="40"/>
      <c r="C21" s="40" t="s">
        <v>42</v>
      </c>
      <c r="D21" s="42"/>
    </row>
    <row r="22" spans="1:5" ht="19.5" customHeight="1">
      <c r="A22" s="40"/>
      <c r="B22" s="40"/>
      <c r="C22" s="40" t="s">
        <v>43</v>
      </c>
      <c r="D22" s="42"/>
    </row>
    <row r="23" spans="1:5" ht="19.5" customHeight="1">
      <c r="A23" s="40"/>
      <c r="B23" s="40"/>
      <c r="C23" s="40" t="s">
        <v>44</v>
      </c>
      <c r="D23" s="42"/>
    </row>
    <row r="24" spans="1:5" ht="19.5" customHeight="1">
      <c r="A24" s="40"/>
      <c r="B24" s="40"/>
      <c r="C24" s="40" t="s">
        <v>45</v>
      </c>
      <c r="D24" s="42"/>
    </row>
    <row r="25" spans="1:5" ht="19.5" customHeight="1">
      <c r="A25" s="40"/>
      <c r="B25" s="40"/>
      <c r="C25" s="40" t="s">
        <v>46</v>
      </c>
      <c r="D25" s="42"/>
    </row>
    <row r="26" spans="1:5" ht="19.5" customHeight="1">
      <c r="A26" s="40"/>
      <c r="B26" s="40"/>
      <c r="C26" s="40" t="s">
        <v>47</v>
      </c>
      <c r="D26" s="42"/>
    </row>
    <row r="27" spans="1:5" ht="19.5" customHeight="1">
      <c r="A27" s="40"/>
      <c r="B27" s="40"/>
      <c r="C27" s="40" t="s">
        <v>48</v>
      </c>
      <c r="D27" s="42">
        <v>187.26</v>
      </c>
      <c r="E27" s="92"/>
    </row>
    <row r="28" spans="1:5" ht="19.5" customHeight="1">
      <c r="A28" s="40"/>
      <c r="B28" s="40"/>
      <c r="C28" s="40" t="s">
        <v>49</v>
      </c>
      <c r="D28" s="42"/>
    </row>
    <row r="29" spans="1:5" ht="19.5" customHeight="1">
      <c r="A29" s="40"/>
      <c r="B29" s="40"/>
      <c r="C29" s="40" t="s">
        <v>50</v>
      </c>
      <c r="D29" s="42"/>
    </row>
    <row r="30" spans="1:5" ht="19.5" customHeight="1">
      <c r="A30" s="40"/>
      <c r="B30" s="40"/>
      <c r="C30" s="40" t="s">
        <v>51</v>
      </c>
      <c r="D30" s="42"/>
    </row>
    <row r="31" spans="1:5" ht="19.5" customHeight="1">
      <c r="A31" s="40"/>
      <c r="B31" s="40"/>
      <c r="C31" s="40" t="s">
        <v>52</v>
      </c>
      <c r="D31" s="42"/>
    </row>
    <row r="32" spans="1:5" ht="19.5" customHeight="1">
      <c r="A32" s="40"/>
      <c r="B32" s="40"/>
      <c r="C32" s="40" t="s">
        <v>53</v>
      </c>
      <c r="D32" s="42"/>
    </row>
    <row r="33" spans="1:4" ht="19.5" customHeight="1">
      <c r="A33" s="40"/>
      <c r="B33" s="40"/>
      <c r="C33" s="40" t="s">
        <v>54</v>
      </c>
      <c r="D33" s="42"/>
    </row>
    <row r="34" spans="1:4" ht="19.5" customHeight="1">
      <c r="A34" s="40"/>
      <c r="B34" s="40"/>
      <c r="C34" s="40" t="s">
        <v>55</v>
      </c>
      <c r="D34" s="42"/>
    </row>
    <row r="35" spans="1:4" ht="19.5" customHeight="1">
      <c r="A35" s="40"/>
      <c r="B35" s="40"/>
      <c r="C35" s="40" t="s">
        <v>56</v>
      </c>
      <c r="D35" s="42"/>
    </row>
    <row r="36" spans="1:4" ht="19.5" customHeight="1">
      <c r="A36" s="40"/>
      <c r="B36" s="40"/>
      <c r="C36" s="40" t="s">
        <v>57</v>
      </c>
      <c r="D36" s="42"/>
    </row>
    <row r="37" spans="1:4" ht="19.5" customHeight="1">
      <c r="A37" s="40"/>
      <c r="B37" s="40"/>
      <c r="C37" s="40" t="s">
        <v>58</v>
      </c>
      <c r="D37" s="42"/>
    </row>
    <row r="38" spans="1:4" ht="19.5" customHeight="1">
      <c r="A38" s="40"/>
      <c r="B38" s="40"/>
      <c r="C38" s="40" t="s">
        <v>133</v>
      </c>
      <c r="D38" s="42"/>
    </row>
    <row r="39" spans="1:4" ht="19.5" customHeight="1">
      <c r="A39" s="3" t="s">
        <v>61</v>
      </c>
      <c r="B39" s="41">
        <v>3223.5</v>
      </c>
      <c r="C39" s="3" t="s">
        <v>62</v>
      </c>
      <c r="D39" s="44">
        <v>3223.5</v>
      </c>
    </row>
    <row r="40" spans="1:4" ht="16.399999999999999" customHeight="1">
      <c r="A40" s="1"/>
      <c r="B40" s="1"/>
      <c r="C40" s="1"/>
      <c r="D40" s="1"/>
    </row>
  </sheetData>
  <mergeCells count="5">
    <mergeCell ref="A2:D2"/>
    <mergeCell ref="A3:D3"/>
    <mergeCell ref="A4:D4"/>
    <mergeCell ref="A5:B5"/>
    <mergeCell ref="C5:D5"/>
  </mergeCells>
  <phoneticPr fontId="14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9" zoomScaleNormal="100" workbookViewId="0">
      <selection activeCell="E32" sqref="E32"/>
    </sheetView>
  </sheetViews>
  <sheetFormatPr defaultColWidth="10" defaultRowHeight="14"/>
  <cols>
    <col min="1" max="1" width="12.26953125" customWidth="1"/>
    <col min="2" max="2" width="18.453125" customWidth="1"/>
    <col min="3" max="5" width="12.6328125" customWidth="1"/>
    <col min="6" max="6" width="11.6328125" customWidth="1"/>
    <col min="7" max="7" width="15.26953125" customWidth="1"/>
    <col min="8" max="8" width="9.7265625" customWidth="1"/>
  </cols>
  <sheetData>
    <row r="1" spans="1:7" ht="20.65" customHeight="1">
      <c r="A1" s="1"/>
      <c r="B1" s="1"/>
      <c r="C1" s="1"/>
      <c r="D1" s="1"/>
      <c r="E1" s="1"/>
      <c r="F1" s="1"/>
      <c r="G1" s="1"/>
    </row>
    <row r="2" spans="1:7" ht="48.4" customHeight="1">
      <c r="A2" s="66" t="s">
        <v>8</v>
      </c>
      <c r="B2" s="66"/>
      <c r="C2" s="66"/>
      <c r="D2" s="66"/>
      <c r="E2" s="66"/>
      <c r="F2" s="66"/>
      <c r="G2" s="66"/>
    </row>
    <row r="3" spans="1:7" ht="29.25" customHeight="1">
      <c r="A3" s="75" t="s">
        <v>14</v>
      </c>
      <c r="B3" s="75"/>
      <c r="C3" s="75"/>
      <c r="D3" s="75"/>
      <c r="E3" s="75"/>
      <c r="F3" s="75"/>
      <c r="G3" s="75"/>
    </row>
    <row r="4" spans="1:7" ht="16.399999999999999" customHeight="1">
      <c r="A4" s="76" t="s">
        <v>15</v>
      </c>
      <c r="B4" s="76"/>
      <c r="C4" s="76"/>
      <c r="D4" s="76"/>
      <c r="E4" s="76"/>
      <c r="F4" s="76"/>
      <c r="G4" s="76"/>
    </row>
    <row r="5" spans="1:7" ht="27.65" customHeight="1">
      <c r="A5" s="80" t="s">
        <v>134</v>
      </c>
      <c r="B5" s="80" t="s">
        <v>135</v>
      </c>
      <c r="C5" s="80" t="s">
        <v>67</v>
      </c>
      <c r="D5" s="77" t="s">
        <v>80</v>
      </c>
      <c r="E5" s="77"/>
      <c r="F5" s="77"/>
      <c r="G5" s="77" t="s">
        <v>81</v>
      </c>
    </row>
    <row r="6" spans="1:7" ht="31.15" customHeight="1">
      <c r="A6" s="81"/>
      <c r="B6" s="81"/>
      <c r="C6" s="81"/>
      <c r="D6" s="25" t="s">
        <v>136</v>
      </c>
      <c r="E6" s="25" t="s">
        <v>137</v>
      </c>
      <c r="F6" s="25" t="s">
        <v>83</v>
      </c>
      <c r="G6" s="77"/>
    </row>
    <row r="7" spans="1:7" ht="26.5" customHeight="1">
      <c r="A7" s="6" t="s">
        <v>87</v>
      </c>
      <c r="B7" s="6" t="s">
        <v>88</v>
      </c>
      <c r="C7" s="21">
        <f>SUM(D7+G7)</f>
        <v>2644.46</v>
      </c>
      <c r="D7" s="16">
        <f>SUM(E7:F7)</f>
        <v>1983.7</v>
      </c>
      <c r="E7" s="16">
        <v>1714.5</v>
      </c>
      <c r="F7" s="16">
        <v>269.2</v>
      </c>
      <c r="G7" s="16">
        <v>660.76</v>
      </c>
    </row>
    <row r="8" spans="1:7" ht="26.5" customHeight="1">
      <c r="A8" s="6" t="s">
        <v>89</v>
      </c>
      <c r="B8" s="6" t="s">
        <v>90</v>
      </c>
      <c r="C8" s="21">
        <f t="shared" ref="C8:C24" si="0">SUM(D8+G8)</f>
        <v>2644.46</v>
      </c>
      <c r="D8" s="16">
        <f t="shared" ref="D8:D24" si="1">SUM(E8:F8)</f>
        <v>1983.7</v>
      </c>
      <c r="E8" s="16">
        <v>1714.5</v>
      </c>
      <c r="F8" s="16">
        <v>269.2</v>
      </c>
      <c r="G8" s="16">
        <v>660.76</v>
      </c>
    </row>
    <row r="9" spans="1:7" ht="26.5" customHeight="1">
      <c r="A9" s="31" t="s">
        <v>91</v>
      </c>
      <c r="B9" s="7" t="s">
        <v>92</v>
      </c>
      <c r="C9" s="21">
        <f t="shared" si="0"/>
        <v>1983.7</v>
      </c>
      <c r="D9" s="16">
        <f t="shared" si="1"/>
        <v>1983.7</v>
      </c>
      <c r="E9" s="32">
        <v>1714.5</v>
      </c>
      <c r="F9" s="32">
        <v>269.2</v>
      </c>
      <c r="G9" s="32"/>
    </row>
    <row r="10" spans="1:7" ht="26.5" customHeight="1">
      <c r="A10" s="31" t="s">
        <v>93</v>
      </c>
      <c r="B10" s="7" t="s">
        <v>94</v>
      </c>
      <c r="C10" s="21">
        <f t="shared" si="0"/>
        <v>7</v>
      </c>
      <c r="D10" s="16">
        <f t="shared" si="1"/>
        <v>0</v>
      </c>
      <c r="E10" s="16"/>
      <c r="F10" s="16"/>
      <c r="G10" s="16">
        <v>7</v>
      </c>
    </row>
    <row r="11" spans="1:7" ht="26.5" customHeight="1">
      <c r="A11" s="31" t="s">
        <v>95</v>
      </c>
      <c r="B11" s="7" t="s">
        <v>96</v>
      </c>
      <c r="C11" s="21">
        <f t="shared" si="0"/>
        <v>5</v>
      </c>
      <c r="D11" s="16">
        <f t="shared" si="1"/>
        <v>0</v>
      </c>
      <c r="E11" s="16"/>
      <c r="F11" s="16"/>
      <c r="G11" s="16">
        <v>5</v>
      </c>
    </row>
    <row r="12" spans="1:7" ht="26.5" customHeight="1">
      <c r="A12" s="31" t="s">
        <v>97</v>
      </c>
      <c r="B12" s="7" t="s">
        <v>98</v>
      </c>
      <c r="C12" s="21">
        <f t="shared" si="0"/>
        <v>648.76</v>
      </c>
      <c r="D12" s="16">
        <f t="shared" si="1"/>
        <v>0</v>
      </c>
      <c r="E12" s="32"/>
      <c r="F12" s="32"/>
      <c r="G12" s="32">
        <v>648.76</v>
      </c>
    </row>
    <row r="13" spans="1:7" ht="26.5" customHeight="1">
      <c r="A13" s="6" t="s">
        <v>99</v>
      </c>
      <c r="B13" s="6" t="s">
        <v>100</v>
      </c>
      <c r="C13" s="21">
        <f t="shared" si="0"/>
        <v>266.95</v>
      </c>
      <c r="D13" s="16">
        <f t="shared" si="1"/>
        <v>266.95</v>
      </c>
      <c r="E13" s="16">
        <v>266.95</v>
      </c>
      <c r="F13" s="16"/>
      <c r="G13" s="16"/>
    </row>
    <row r="14" spans="1:7" ht="26.5" customHeight="1">
      <c r="A14" s="6" t="s">
        <v>101</v>
      </c>
      <c r="B14" s="6" t="s">
        <v>102</v>
      </c>
      <c r="C14" s="21">
        <f t="shared" si="0"/>
        <v>250.94</v>
      </c>
      <c r="D14" s="16">
        <f t="shared" si="1"/>
        <v>250.94</v>
      </c>
      <c r="E14" s="32">
        <v>250.94</v>
      </c>
      <c r="F14" s="32"/>
      <c r="G14" s="32"/>
    </row>
    <row r="15" spans="1:7" ht="26.5" customHeight="1">
      <c r="A15" s="31" t="s">
        <v>103</v>
      </c>
      <c r="B15" s="7" t="s">
        <v>104</v>
      </c>
      <c r="C15" s="21">
        <f t="shared" si="0"/>
        <v>249.52</v>
      </c>
      <c r="D15" s="16">
        <f t="shared" si="1"/>
        <v>249.52</v>
      </c>
      <c r="E15" s="16">
        <v>249.52</v>
      </c>
      <c r="F15" s="16"/>
      <c r="G15" s="16"/>
    </row>
    <row r="16" spans="1:7" ht="26.5" customHeight="1">
      <c r="A16" s="31" t="s">
        <v>105</v>
      </c>
      <c r="B16" s="7" t="s">
        <v>106</v>
      </c>
      <c r="C16" s="21">
        <f t="shared" si="0"/>
        <v>1.41</v>
      </c>
      <c r="D16" s="16">
        <f t="shared" si="1"/>
        <v>1.41</v>
      </c>
      <c r="E16" s="16">
        <v>1.41</v>
      </c>
      <c r="F16" s="16"/>
      <c r="G16" s="16"/>
    </row>
    <row r="17" spans="1:7" ht="26.5" customHeight="1">
      <c r="A17" s="6" t="s">
        <v>107</v>
      </c>
      <c r="B17" s="6" t="s">
        <v>108</v>
      </c>
      <c r="C17" s="21">
        <f t="shared" si="0"/>
        <v>16.010000000000002</v>
      </c>
      <c r="D17" s="16">
        <f t="shared" si="1"/>
        <v>16.010000000000002</v>
      </c>
      <c r="E17" s="32">
        <v>16.010000000000002</v>
      </c>
      <c r="F17" s="32"/>
      <c r="G17" s="32"/>
    </row>
    <row r="18" spans="1:7" ht="26.5" customHeight="1">
      <c r="A18" s="31" t="s">
        <v>109</v>
      </c>
      <c r="B18" s="7" t="s">
        <v>110</v>
      </c>
      <c r="C18" s="21">
        <f t="shared" si="0"/>
        <v>16.010000000000002</v>
      </c>
      <c r="D18" s="16">
        <f t="shared" si="1"/>
        <v>16.010000000000002</v>
      </c>
      <c r="E18" s="16">
        <v>16.010000000000002</v>
      </c>
      <c r="F18" s="16"/>
      <c r="G18" s="16"/>
    </row>
    <row r="19" spans="1:7" ht="26.5" customHeight="1">
      <c r="A19" s="6" t="s">
        <v>111</v>
      </c>
      <c r="B19" s="6" t="s">
        <v>112</v>
      </c>
      <c r="C19" s="21">
        <f t="shared" si="0"/>
        <v>124.84</v>
      </c>
      <c r="D19" s="16">
        <f t="shared" si="1"/>
        <v>124.84</v>
      </c>
      <c r="E19" s="16">
        <v>124.84</v>
      </c>
      <c r="F19" s="16"/>
      <c r="G19" s="16"/>
    </row>
    <row r="20" spans="1:7" ht="26.5" customHeight="1">
      <c r="A20" s="6" t="s">
        <v>113</v>
      </c>
      <c r="B20" s="6" t="s">
        <v>114</v>
      </c>
      <c r="C20" s="21">
        <f t="shared" si="0"/>
        <v>124.84</v>
      </c>
      <c r="D20" s="16">
        <f t="shared" si="1"/>
        <v>124.84</v>
      </c>
      <c r="E20" s="32">
        <v>124.84</v>
      </c>
      <c r="F20" s="32"/>
      <c r="G20" s="32"/>
    </row>
    <row r="21" spans="1:7" ht="21.65" customHeight="1">
      <c r="A21" s="31" t="s">
        <v>115</v>
      </c>
      <c r="B21" s="7" t="s">
        <v>116</v>
      </c>
      <c r="C21" s="21">
        <f t="shared" si="0"/>
        <v>124.84</v>
      </c>
      <c r="D21" s="16">
        <f t="shared" si="1"/>
        <v>124.84</v>
      </c>
      <c r="E21" s="20">
        <v>124.84</v>
      </c>
      <c r="F21" s="20"/>
      <c r="G21" s="20"/>
    </row>
    <row r="22" spans="1:7" ht="40.5" customHeight="1">
      <c r="A22" s="6" t="s">
        <v>117</v>
      </c>
      <c r="B22" s="6" t="s">
        <v>118</v>
      </c>
      <c r="C22" s="21">
        <f t="shared" si="0"/>
        <v>187.26</v>
      </c>
      <c r="D22" s="16">
        <f t="shared" si="1"/>
        <v>187.26</v>
      </c>
      <c r="E22" s="16">
        <v>187.26</v>
      </c>
      <c r="F22" s="33"/>
      <c r="G22" s="33"/>
    </row>
    <row r="23" spans="1:7" ht="20" customHeight="1">
      <c r="A23" s="6" t="s">
        <v>119</v>
      </c>
      <c r="B23" s="6" t="s">
        <v>120</v>
      </c>
      <c r="C23" s="21">
        <f t="shared" si="0"/>
        <v>187.26</v>
      </c>
      <c r="D23" s="16">
        <f t="shared" si="1"/>
        <v>187.26</v>
      </c>
      <c r="E23" s="16">
        <v>187.26</v>
      </c>
      <c r="F23" s="34"/>
      <c r="G23" s="34"/>
    </row>
    <row r="24" spans="1:7" ht="20" customHeight="1">
      <c r="A24" s="35" t="s">
        <v>121</v>
      </c>
      <c r="B24" s="36" t="s">
        <v>122</v>
      </c>
      <c r="C24" s="21">
        <f t="shared" si="0"/>
        <v>187.26</v>
      </c>
      <c r="D24" s="16">
        <f t="shared" si="1"/>
        <v>187.26</v>
      </c>
      <c r="E24" s="16">
        <v>187.26</v>
      </c>
      <c r="F24" s="37"/>
      <c r="G24" s="37"/>
    </row>
    <row r="25" spans="1:7" ht="20" customHeight="1">
      <c r="A25" s="38"/>
      <c r="B25" s="39"/>
      <c r="C25" s="37"/>
      <c r="D25" s="37"/>
      <c r="E25" s="37"/>
      <c r="F25" s="37"/>
      <c r="G25" s="37"/>
    </row>
    <row r="26" spans="1:7" ht="20" customHeight="1">
      <c r="A26" s="78" t="s">
        <v>64</v>
      </c>
      <c r="B26" s="79"/>
      <c r="C26" s="21">
        <v>3223.5</v>
      </c>
      <c r="D26" s="21">
        <v>2562.7399999999998</v>
      </c>
      <c r="E26" s="21">
        <f>SUM(E7+E13+E19+E22)</f>
        <v>2293.5500000000002</v>
      </c>
      <c r="F26" s="21">
        <f>SUM(F7)</f>
        <v>269.2</v>
      </c>
      <c r="G26" s="21">
        <v>660.76</v>
      </c>
    </row>
  </sheetData>
  <mergeCells count="9">
    <mergeCell ref="A2:G2"/>
    <mergeCell ref="A3:G3"/>
    <mergeCell ref="A4:G4"/>
    <mergeCell ref="D5:F5"/>
    <mergeCell ref="A26:B26"/>
    <mergeCell ref="A5:A6"/>
    <mergeCell ref="B5:B6"/>
    <mergeCell ref="C5:C6"/>
    <mergeCell ref="G5:G6"/>
  </mergeCells>
  <phoneticPr fontId="1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2" sqref="E32"/>
    </sheetView>
  </sheetViews>
  <sheetFormatPr defaultColWidth="10" defaultRowHeight="14"/>
  <cols>
    <col min="1" max="1" width="15.36328125" style="22" customWidth="1"/>
    <col min="2" max="2" width="25" customWidth="1"/>
    <col min="3" max="3" width="20" style="23" bestFit="1" customWidth="1"/>
    <col min="4" max="4" width="16.453125" style="23" customWidth="1"/>
    <col min="5" max="5" width="18" style="23" customWidth="1"/>
    <col min="6" max="6" width="9.7265625" customWidth="1"/>
  </cols>
  <sheetData>
    <row r="1" spans="1:5" ht="19" customHeight="1">
      <c r="A1" s="24"/>
      <c r="B1" s="1"/>
      <c r="C1" s="24"/>
      <c r="D1" s="24"/>
      <c r="E1" s="24"/>
    </row>
    <row r="2" spans="1:5" ht="40.5" customHeight="1">
      <c r="A2" s="66" t="s">
        <v>9</v>
      </c>
      <c r="B2" s="66"/>
      <c r="C2" s="66"/>
      <c r="D2" s="66"/>
      <c r="E2" s="66"/>
    </row>
    <row r="3" spans="1:5" ht="29.25" customHeight="1">
      <c r="A3" s="82" t="s">
        <v>14</v>
      </c>
      <c r="B3" s="75"/>
      <c r="C3" s="82"/>
      <c r="D3" s="82"/>
      <c r="E3" s="82"/>
    </row>
    <row r="4" spans="1:5" ht="16.399999999999999" customHeight="1">
      <c r="A4" s="83" t="s">
        <v>15</v>
      </c>
      <c r="B4" s="76"/>
      <c r="C4" s="83"/>
      <c r="D4" s="83"/>
      <c r="E4" s="83"/>
    </row>
    <row r="5" spans="1:5" ht="38.9" customHeight="1">
      <c r="A5" s="72" t="s">
        <v>138</v>
      </c>
      <c r="B5" s="72"/>
      <c r="C5" s="72" t="s">
        <v>139</v>
      </c>
      <c r="D5" s="72"/>
      <c r="E5" s="72"/>
    </row>
    <row r="6" spans="1:5" ht="22.9" customHeight="1">
      <c r="A6" s="25" t="s">
        <v>134</v>
      </c>
      <c r="B6" s="25" t="s">
        <v>135</v>
      </c>
      <c r="C6" s="25" t="s">
        <v>67</v>
      </c>
      <c r="D6" s="25" t="s">
        <v>137</v>
      </c>
      <c r="E6" s="25" t="s">
        <v>83</v>
      </c>
    </row>
    <row r="7" spans="1:5" ht="26.5" customHeight="1">
      <c r="A7" s="26" t="s">
        <v>140</v>
      </c>
      <c r="B7" s="15" t="s">
        <v>141</v>
      </c>
      <c r="C7" s="27">
        <f t="shared" ref="C7:C17" si="0">SUM(D7:E7)</f>
        <v>2289.61</v>
      </c>
      <c r="D7" s="27">
        <f>SUM(D8:D17)</f>
        <v>2289.61</v>
      </c>
      <c r="E7" s="27"/>
    </row>
    <row r="8" spans="1:5" ht="26.5" customHeight="1">
      <c r="A8" s="25" t="s">
        <v>142</v>
      </c>
      <c r="B8" s="28" t="s">
        <v>143</v>
      </c>
      <c r="C8" s="27">
        <f t="shared" si="0"/>
        <v>387.12</v>
      </c>
      <c r="D8" s="29">
        <v>387.12</v>
      </c>
      <c r="E8" s="29"/>
    </row>
    <row r="9" spans="1:5" ht="26.5" customHeight="1">
      <c r="A9" s="25" t="s">
        <v>144</v>
      </c>
      <c r="B9" s="28" t="s">
        <v>145</v>
      </c>
      <c r="C9" s="27">
        <f t="shared" si="0"/>
        <v>59.29</v>
      </c>
      <c r="D9" s="29">
        <v>59.29</v>
      </c>
      <c r="E9" s="29"/>
    </row>
    <row r="10" spans="1:5" ht="26.5" customHeight="1">
      <c r="A10" s="25" t="s">
        <v>146</v>
      </c>
      <c r="B10" s="28" t="s">
        <v>147</v>
      </c>
      <c r="C10" s="27">
        <f t="shared" si="0"/>
        <v>226.55</v>
      </c>
      <c r="D10" s="29">
        <v>226.55</v>
      </c>
      <c r="E10" s="29"/>
    </row>
    <row r="11" spans="1:5" ht="26.5" customHeight="1">
      <c r="A11" s="25" t="s">
        <v>148</v>
      </c>
      <c r="B11" s="28" t="s">
        <v>149</v>
      </c>
      <c r="C11" s="27">
        <f t="shared" si="0"/>
        <v>988.18</v>
      </c>
      <c r="D11" s="29">
        <v>988.18</v>
      </c>
      <c r="E11" s="29"/>
    </row>
    <row r="12" spans="1:5" ht="26.5" customHeight="1">
      <c r="A12" s="25" t="s">
        <v>150</v>
      </c>
      <c r="B12" s="28" t="s">
        <v>151</v>
      </c>
      <c r="C12" s="27">
        <f t="shared" si="0"/>
        <v>49.43</v>
      </c>
      <c r="D12" s="29">
        <v>49.43</v>
      </c>
      <c r="E12" s="29"/>
    </row>
    <row r="13" spans="1:5" ht="26.5" customHeight="1">
      <c r="A13" s="25" t="s">
        <v>152</v>
      </c>
      <c r="B13" s="28" t="s">
        <v>153</v>
      </c>
      <c r="C13" s="27">
        <f t="shared" si="0"/>
        <v>249.52</v>
      </c>
      <c r="D13" s="29">
        <v>249.52</v>
      </c>
      <c r="E13" s="29"/>
    </row>
    <row r="14" spans="1:5" ht="26.5" customHeight="1">
      <c r="A14" s="25" t="s">
        <v>154</v>
      </c>
      <c r="B14" s="28" t="s">
        <v>155</v>
      </c>
      <c r="C14" s="27">
        <f t="shared" si="0"/>
        <v>16.010000000000002</v>
      </c>
      <c r="D14" s="29">
        <v>16.010000000000002</v>
      </c>
      <c r="E14" s="29"/>
    </row>
    <row r="15" spans="1:5" ht="26.5" customHeight="1">
      <c r="A15" s="25" t="s">
        <v>156</v>
      </c>
      <c r="B15" s="28" t="s">
        <v>157</v>
      </c>
      <c r="C15" s="27">
        <f t="shared" si="0"/>
        <v>124.84</v>
      </c>
      <c r="D15" s="29">
        <v>124.84</v>
      </c>
      <c r="E15" s="29"/>
    </row>
    <row r="16" spans="1:5" ht="26.5" customHeight="1">
      <c r="A16" s="25" t="s">
        <v>158</v>
      </c>
      <c r="B16" s="28" t="s">
        <v>159</v>
      </c>
      <c r="C16" s="27">
        <f t="shared" si="0"/>
        <v>187.26</v>
      </c>
      <c r="D16" s="29">
        <v>187.26</v>
      </c>
      <c r="E16" s="29"/>
    </row>
    <row r="17" spans="1:5" ht="26.5" customHeight="1">
      <c r="A17" s="26">
        <v>30109</v>
      </c>
      <c r="B17" s="28" t="s">
        <v>160</v>
      </c>
      <c r="C17" s="27">
        <f t="shared" si="0"/>
        <v>1.41</v>
      </c>
      <c r="D17" s="27">
        <v>1.41</v>
      </c>
      <c r="E17" s="27"/>
    </row>
    <row r="18" spans="1:5" ht="26.5" customHeight="1">
      <c r="A18" s="26" t="s">
        <v>161</v>
      </c>
      <c r="B18" s="28" t="s">
        <v>162</v>
      </c>
      <c r="C18" s="27">
        <f t="shared" ref="C18:C34" si="1">SUM(D18:E18)</f>
        <v>269.2</v>
      </c>
      <c r="D18" s="27"/>
      <c r="E18" s="27">
        <f>SUM(E19:E34)</f>
        <v>269.2</v>
      </c>
    </row>
    <row r="19" spans="1:5" ht="26.5" customHeight="1">
      <c r="A19" s="26">
        <v>30205</v>
      </c>
      <c r="B19" s="28" t="s">
        <v>163</v>
      </c>
      <c r="C19" s="27">
        <f t="shared" si="1"/>
        <v>2</v>
      </c>
      <c r="D19" s="27"/>
      <c r="E19" s="27">
        <v>2</v>
      </c>
    </row>
    <row r="20" spans="1:5" ht="26.5" customHeight="1">
      <c r="A20" s="25">
        <v>30207</v>
      </c>
      <c r="B20" s="28" t="s">
        <v>164</v>
      </c>
      <c r="C20" s="27">
        <f t="shared" si="1"/>
        <v>3</v>
      </c>
      <c r="D20" s="29"/>
      <c r="E20" s="29">
        <v>3</v>
      </c>
    </row>
    <row r="21" spans="1:5" ht="26.5" customHeight="1">
      <c r="A21" s="25">
        <v>30208</v>
      </c>
      <c r="B21" s="28" t="s">
        <v>165</v>
      </c>
      <c r="C21" s="27">
        <f t="shared" si="1"/>
        <v>10</v>
      </c>
      <c r="D21" s="29"/>
      <c r="E21" s="29">
        <v>10</v>
      </c>
    </row>
    <row r="22" spans="1:5" ht="26.5" customHeight="1">
      <c r="A22" s="25">
        <v>30211</v>
      </c>
      <c r="B22" s="28" t="s">
        <v>166</v>
      </c>
      <c r="C22" s="27">
        <f t="shared" si="1"/>
        <v>20</v>
      </c>
      <c r="D22" s="29"/>
      <c r="E22" s="29">
        <v>20</v>
      </c>
    </row>
    <row r="23" spans="1:5" ht="26.5" customHeight="1">
      <c r="A23" s="25">
        <v>30213</v>
      </c>
      <c r="B23" s="28" t="s">
        <v>167</v>
      </c>
      <c r="C23" s="27">
        <f t="shared" si="1"/>
        <v>9.64</v>
      </c>
      <c r="D23" s="29"/>
      <c r="E23" s="29">
        <v>9.64</v>
      </c>
    </row>
    <row r="24" spans="1:5" ht="26.5" customHeight="1">
      <c r="A24" s="25">
        <v>30214</v>
      </c>
      <c r="B24" s="28" t="s">
        <v>168</v>
      </c>
      <c r="C24" s="27">
        <f t="shared" si="1"/>
        <v>4.5</v>
      </c>
      <c r="D24" s="29"/>
      <c r="E24" s="29">
        <v>4.5</v>
      </c>
    </row>
    <row r="25" spans="1:5" ht="26.5" customHeight="1">
      <c r="A25" s="25">
        <v>30215</v>
      </c>
      <c r="B25" s="28" t="s">
        <v>169</v>
      </c>
      <c r="C25" s="27">
        <f t="shared" si="1"/>
        <v>4</v>
      </c>
      <c r="D25" s="29"/>
      <c r="E25" s="29">
        <v>4</v>
      </c>
    </row>
    <row r="26" spans="1:5" ht="26.5" customHeight="1">
      <c r="A26" s="25">
        <v>30216</v>
      </c>
      <c r="B26" s="28" t="s">
        <v>170</v>
      </c>
      <c r="C26" s="27">
        <f t="shared" si="1"/>
        <v>6</v>
      </c>
      <c r="D26" s="29"/>
      <c r="E26" s="29">
        <v>6</v>
      </c>
    </row>
    <row r="27" spans="1:5" ht="26.5" customHeight="1">
      <c r="A27" s="25" t="s">
        <v>171</v>
      </c>
      <c r="B27" s="28" t="s">
        <v>172</v>
      </c>
      <c r="C27" s="27">
        <f t="shared" si="1"/>
        <v>20</v>
      </c>
      <c r="D27" s="29"/>
      <c r="E27" s="29">
        <v>20</v>
      </c>
    </row>
    <row r="28" spans="1:5" ht="26.5" customHeight="1">
      <c r="A28" s="25" t="s">
        <v>173</v>
      </c>
      <c r="B28" s="28" t="s">
        <v>174</v>
      </c>
      <c r="C28" s="27">
        <f t="shared" si="1"/>
        <v>22.06</v>
      </c>
      <c r="D28" s="29"/>
      <c r="E28" s="29">
        <v>22.06</v>
      </c>
    </row>
    <row r="29" spans="1:5" ht="26.5" customHeight="1">
      <c r="A29" s="25" t="s">
        <v>175</v>
      </c>
      <c r="B29" s="28" t="s">
        <v>176</v>
      </c>
      <c r="C29" s="27">
        <f t="shared" si="1"/>
        <v>30</v>
      </c>
      <c r="D29" s="29"/>
      <c r="E29" s="29">
        <v>30</v>
      </c>
    </row>
    <row r="30" spans="1:5" ht="26.5" customHeight="1">
      <c r="A30" s="25" t="s">
        <v>177</v>
      </c>
      <c r="B30" s="28" t="s">
        <v>178</v>
      </c>
      <c r="C30" s="27">
        <f t="shared" si="1"/>
        <v>20</v>
      </c>
      <c r="D30" s="29"/>
      <c r="E30" s="29">
        <v>20</v>
      </c>
    </row>
    <row r="31" spans="1:5" ht="26.5" customHeight="1">
      <c r="A31" s="25" t="s">
        <v>179</v>
      </c>
      <c r="B31" s="28" t="s">
        <v>180</v>
      </c>
      <c r="C31" s="27">
        <f t="shared" si="1"/>
        <v>10</v>
      </c>
      <c r="D31" s="29"/>
      <c r="E31" s="29">
        <v>10</v>
      </c>
    </row>
    <row r="32" spans="1:5" ht="26.5" customHeight="1">
      <c r="A32" s="25">
        <v>30231</v>
      </c>
      <c r="B32" s="28" t="s">
        <v>181</v>
      </c>
      <c r="C32" s="27">
        <f t="shared" si="1"/>
        <v>15</v>
      </c>
      <c r="D32" s="29"/>
      <c r="E32" s="29">
        <v>15</v>
      </c>
    </row>
    <row r="33" spans="1:5" ht="26.5" customHeight="1">
      <c r="A33" s="25" t="s">
        <v>182</v>
      </c>
      <c r="B33" s="28" t="s">
        <v>183</v>
      </c>
      <c r="C33" s="27">
        <f t="shared" si="1"/>
        <v>45</v>
      </c>
      <c r="D33" s="29"/>
      <c r="E33" s="29">
        <v>45</v>
      </c>
    </row>
    <row r="34" spans="1:5" ht="26.5" customHeight="1">
      <c r="A34" s="25" t="s">
        <v>184</v>
      </c>
      <c r="B34" s="28" t="s">
        <v>185</v>
      </c>
      <c r="C34" s="27">
        <f t="shared" si="1"/>
        <v>48</v>
      </c>
      <c r="D34" s="29"/>
      <c r="E34" s="29">
        <v>48</v>
      </c>
    </row>
    <row r="35" spans="1:5" ht="26.5" customHeight="1">
      <c r="A35" s="25">
        <v>303</v>
      </c>
      <c r="B35" s="28" t="s">
        <v>327</v>
      </c>
      <c r="C35" s="27">
        <v>3.93</v>
      </c>
      <c r="D35" s="29">
        <v>3.93</v>
      </c>
      <c r="E35" s="29"/>
    </row>
    <row r="36" spans="1:5" ht="26.5" customHeight="1">
      <c r="A36" s="25">
        <v>30304</v>
      </c>
      <c r="B36" s="28" t="s">
        <v>328</v>
      </c>
      <c r="C36" s="27">
        <v>3.93</v>
      </c>
      <c r="D36" s="29">
        <v>3.93</v>
      </c>
      <c r="E36" s="29"/>
    </row>
    <row r="37" spans="1:5" ht="22.9" customHeight="1">
      <c r="A37" s="72" t="s">
        <v>186</v>
      </c>
      <c r="B37" s="72"/>
      <c r="C37" s="29">
        <f>SUM(C18+C7+C35)</f>
        <v>2562.7399999999998</v>
      </c>
      <c r="D37" s="29">
        <f t="shared" ref="D37:E37" si="2">SUM(D18+D7+D35)</f>
        <v>2293.54</v>
      </c>
      <c r="E37" s="29">
        <f t="shared" si="2"/>
        <v>269.2</v>
      </c>
    </row>
    <row r="38" spans="1:5">
      <c r="C38" s="65"/>
    </row>
  </sheetData>
  <mergeCells count="6">
    <mergeCell ref="A37:B37"/>
    <mergeCell ref="A2:E2"/>
    <mergeCell ref="A3:E3"/>
    <mergeCell ref="A4:E4"/>
    <mergeCell ref="A5:B5"/>
    <mergeCell ref="C5:E5"/>
  </mergeCells>
  <phoneticPr fontId="1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12" sqref="G12"/>
    </sheetView>
  </sheetViews>
  <sheetFormatPr defaultColWidth="10" defaultRowHeight="14"/>
  <cols>
    <col min="1" max="1" width="12.36328125" customWidth="1"/>
    <col min="2" max="2" width="30.26953125" customWidth="1"/>
    <col min="3" max="4" width="15.36328125" customWidth="1"/>
    <col min="5" max="5" width="13.453125" customWidth="1"/>
    <col min="6" max="6" width="16.26953125" customWidth="1"/>
    <col min="7" max="7" width="15.453125" customWidth="1"/>
    <col min="8" max="8" width="13.453125" customWidth="1"/>
    <col min="9" max="9" width="9.7265625" customWidth="1"/>
  </cols>
  <sheetData>
    <row r="1" spans="1:8" ht="19.899999999999999" customHeight="1">
      <c r="A1" s="1"/>
      <c r="C1" s="1"/>
      <c r="D1" s="1"/>
      <c r="E1" s="1"/>
      <c r="F1" s="1"/>
      <c r="G1" s="1"/>
      <c r="H1" s="1"/>
    </row>
    <row r="2" spans="1:8" ht="38.9" customHeight="1">
      <c r="A2" s="66" t="s">
        <v>10</v>
      </c>
      <c r="B2" s="66"/>
      <c r="C2" s="66"/>
      <c r="D2" s="66"/>
      <c r="E2" s="66"/>
      <c r="F2" s="66"/>
      <c r="G2" s="66"/>
      <c r="H2" s="66"/>
    </row>
    <row r="3" spans="1:8" ht="24.25" customHeight="1">
      <c r="A3" s="75" t="s">
        <v>14</v>
      </c>
      <c r="B3" s="75"/>
      <c r="C3" s="75"/>
      <c r="D3" s="75"/>
      <c r="E3" s="75"/>
      <c r="F3" s="75"/>
      <c r="G3" s="75"/>
      <c r="H3" s="75"/>
    </row>
    <row r="4" spans="1:8" ht="15.65" customHeight="1">
      <c r="C4" s="76" t="s">
        <v>15</v>
      </c>
      <c r="D4" s="76"/>
      <c r="E4" s="76"/>
      <c r="F4" s="76"/>
      <c r="G4" s="76"/>
      <c r="H4" s="76"/>
    </row>
    <row r="5" spans="1:8" ht="31.9" customHeight="1">
      <c r="A5" s="72" t="s">
        <v>63</v>
      </c>
      <c r="B5" s="72"/>
      <c r="C5" s="72" t="s">
        <v>187</v>
      </c>
      <c r="D5" s="72"/>
      <c r="E5" s="72"/>
      <c r="F5" s="72"/>
      <c r="G5" s="72"/>
      <c r="H5" s="72"/>
    </row>
    <row r="6" spans="1:8" ht="30.25" customHeight="1">
      <c r="A6" s="72" t="s">
        <v>188</v>
      </c>
      <c r="B6" s="72" t="s">
        <v>189</v>
      </c>
      <c r="C6" s="72" t="s">
        <v>190</v>
      </c>
      <c r="D6" s="72" t="s">
        <v>191</v>
      </c>
      <c r="E6" s="72" t="s">
        <v>192</v>
      </c>
      <c r="F6" s="72"/>
      <c r="G6" s="72"/>
      <c r="H6" s="72" t="s">
        <v>193</v>
      </c>
    </row>
    <row r="7" spans="1:8" ht="30.25" customHeight="1">
      <c r="A7" s="72"/>
      <c r="B7" s="72"/>
      <c r="C7" s="72"/>
      <c r="D7" s="72"/>
      <c r="E7" s="14" t="s">
        <v>136</v>
      </c>
      <c r="F7" s="14" t="s">
        <v>194</v>
      </c>
      <c r="G7" s="14" t="s">
        <v>195</v>
      </c>
      <c r="H7" s="72"/>
    </row>
    <row r="8" spans="1:8" ht="26.15" customHeight="1">
      <c r="A8" s="72" t="s">
        <v>75</v>
      </c>
      <c r="B8" s="72"/>
      <c r="C8" s="17">
        <v>25</v>
      </c>
      <c r="D8" s="17">
        <v>0</v>
      </c>
      <c r="E8" s="17">
        <v>15</v>
      </c>
      <c r="F8" s="17">
        <v>0</v>
      </c>
      <c r="G8" s="17">
        <v>15</v>
      </c>
      <c r="H8" s="17">
        <v>10</v>
      </c>
    </row>
    <row r="9" spans="1:8" ht="26.15" customHeight="1">
      <c r="A9" s="84" t="s">
        <v>14</v>
      </c>
      <c r="B9" s="84"/>
      <c r="C9" s="17">
        <v>25</v>
      </c>
      <c r="D9" s="17">
        <v>0</v>
      </c>
      <c r="E9" s="17">
        <v>15</v>
      </c>
      <c r="F9" s="17">
        <v>0</v>
      </c>
      <c r="G9" s="17">
        <v>15</v>
      </c>
      <c r="H9" s="17">
        <v>10</v>
      </c>
    </row>
    <row r="10" spans="1:8" ht="26.15" customHeight="1">
      <c r="A10" s="19">
        <v>114001</v>
      </c>
      <c r="B10" s="19" t="s">
        <v>79</v>
      </c>
      <c r="C10" s="20">
        <v>25</v>
      </c>
      <c r="D10" s="16">
        <v>0</v>
      </c>
      <c r="E10" s="21">
        <v>15</v>
      </c>
      <c r="F10" s="16">
        <v>0</v>
      </c>
      <c r="G10" s="16">
        <v>15</v>
      </c>
      <c r="H10" s="16">
        <v>10</v>
      </c>
    </row>
  </sheetData>
  <mergeCells count="13">
    <mergeCell ref="A2:H2"/>
    <mergeCell ref="A3:H3"/>
    <mergeCell ref="C4:H4"/>
    <mergeCell ref="A5:B5"/>
    <mergeCell ref="C5:H5"/>
    <mergeCell ref="H6:H7"/>
    <mergeCell ref="E6:G6"/>
    <mergeCell ref="A8:B8"/>
    <mergeCell ref="A9:B9"/>
    <mergeCell ref="A6:A7"/>
    <mergeCell ref="B6:B7"/>
    <mergeCell ref="C6:C7"/>
    <mergeCell ref="D6:D7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7" sqref="G7"/>
    </sheetView>
  </sheetViews>
  <sheetFormatPr defaultColWidth="10" defaultRowHeight="14"/>
  <cols>
    <col min="1" max="1" width="15.08984375" customWidth="1"/>
    <col min="2" max="2" width="26" customWidth="1"/>
    <col min="3" max="4" width="17" customWidth="1"/>
    <col min="5" max="5" width="17.90625" customWidth="1"/>
    <col min="6" max="6" width="9.7265625" customWidth="1"/>
  </cols>
  <sheetData>
    <row r="1" spans="1:5" ht="20.65" customHeight="1">
      <c r="A1" s="1"/>
      <c r="B1" s="1"/>
      <c r="C1" s="1"/>
      <c r="D1" s="1"/>
      <c r="E1" s="1"/>
    </row>
    <row r="2" spans="1:5" ht="35.5" customHeight="1">
      <c r="A2" s="66" t="s">
        <v>11</v>
      </c>
      <c r="B2" s="66"/>
      <c r="C2" s="66"/>
      <c r="D2" s="66"/>
      <c r="E2" s="66"/>
    </row>
    <row r="3" spans="1:5" ht="29.25" customHeight="1">
      <c r="A3" s="75" t="s">
        <v>14</v>
      </c>
      <c r="B3" s="75"/>
      <c r="C3" s="75"/>
      <c r="D3" s="75"/>
      <c r="E3" s="75"/>
    </row>
    <row r="4" spans="1:5" ht="16.399999999999999" customHeight="1">
      <c r="A4" s="76" t="s">
        <v>15</v>
      </c>
      <c r="B4" s="76"/>
      <c r="C4" s="76"/>
      <c r="D4" s="76"/>
      <c r="E4" s="76"/>
    </row>
    <row r="5" spans="1:5" ht="22.9" customHeight="1">
      <c r="A5" s="72" t="s">
        <v>134</v>
      </c>
      <c r="B5" s="72" t="s">
        <v>135</v>
      </c>
      <c r="C5" s="72" t="s">
        <v>196</v>
      </c>
      <c r="D5" s="72"/>
      <c r="E5" s="72"/>
    </row>
    <row r="6" spans="1:5" ht="22.9" customHeight="1">
      <c r="A6" s="72"/>
      <c r="B6" s="72"/>
      <c r="C6" s="14" t="s">
        <v>67</v>
      </c>
      <c r="D6" s="14" t="s">
        <v>80</v>
      </c>
      <c r="E6" s="14" t="s">
        <v>81</v>
      </c>
    </row>
    <row r="7" spans="1:5" ht="26.5" customHeight="1">
      <c r="A7" s="15"/>
      <c r="B7" s="15"/>
      <c r="C7" s="16"/>
      <c r="D7" s="16"/>
      <c r="E7" s="16"/>
    </row>
    <row r="8" spans="1:5" ht="26.5" customHeight="1">
      <c r="A8" s="15"/>
      <c r="B8" s="15"/>
      <c r="C8" s="16"/>
      <c r="D8" s="16"/>
      <c r="E8" s="16"/>
    </row>
    <row r="9" spans="1:5" ht="26.5" customHeight="1">
      <c r="A9" s="15"/>
      <c r="B9" s="15"/>
      <c r="C9" s="16"/>
      <c r="D9" s="16"/>
      <c r="E9" s="16"/>
    </row>
    <row r="10" spans="1:5" ht="27.65" customHeight="1">
      <c r="A10" s="72" t="s">
        <v>197</v>
      </c>
      <c r="B10" s="72"/>
      <c r="C10" s="17"/>
      <c r="D10" s="17"/>
      <c r="E10" s="17"/>
    </row>
    <row r="12" spans="1:5" s="13" customFormat="1">
      <c r="A12" s="85" t="s">
        <v>198</v>
      </c>
      <c r="B12" s="85"/>
      <c r="C12" s="85"/>
      <c r="D12" s="85"/>
      <c r="E12" s="85"/>
    </row>
  </sheetData>
  <mergeCells count="8">
    <mergeCell ref="A12:E12"/>
    <mergeCell ref="A5:A6"/>
    <mergeCell ref="B5:B6"/>
    <mergeCell ref="A2:E2"/>
    <mergeCell ref="A3:E3"/>
    <mergeCell ref="A4:E4"/>
    <mergeCell ref="C5:E5"/>
    <mergeCell ref="A10:B10"/>
  </mergeCells>
  <phoneticPr fontId="1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2023-02-17T11:07:00Z</cp:lastPrinted>
  <dcterms:created xsi:type="dcterms:W3CDTF">2023-02-17T10:42:00Z</dcterms:created>
  <dcterms:modified xsi:type="dcterms:W3CDTF">2024-08-20T09:41:37Z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953A5CA5AF914A11971AF4962CDEE05E_12</vt:lpwstr>
  </property>
</Properties>
</file>